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80" yWindow="-15" windowWidth="7725" windowHeight="8310" tabRatio="866"/>
  </bookViews>
  <sheets>
    <sheet name="【様式2－1】事業活動" sheetId="3" r:id="rId1"/>
    <sheet name="【様式2－2】事業活動" sheetId="4" r:id="rId2"/>
  </sheets>
  <definedNames>
    <definedName name="_xlnm.Print_Area" localSheetId="0">'【様式2－1】事業活動'!$A$1:$F$72</definedName>
    <definedName name="_xlnm.Print_Area" localSheetId="1">'【様式2－2】事業活動'!$A$1:$I$76</definedName>
  </definedNames>
  <calcPr calcId="125725"/>
</workbook>
</file>

<file path=xl/calcChain.xml><?xml version="1.0" encoding="utf-8"?>
<calcChain xmlns="http://schemas.openxmlformats.org/spreadsheetml/2006/main">
  <c r="I72" i="4"/>
  <c r="I64"/>
  <c r="I63"/>
  <c r="I60"/>
  <c r="I47"/>
  <c r="I44"/>
  <c r="I43"/>
  <c r="I39"/>
  <c r="I38"/>
  <c r="I35"/>
  <c r="I34"/>
  <c r="I29"/>
  <c r="I28"/>
  <c r="I25"/>
  <c r="I24"/>
  <c r="I21"/>
  <c r="I19"/>
  <c r="I16"/>
  <c r="I15"/>
  <c r="I12"/>
  <c r="I11"/>
  <c r="I8"/>
  <c r="G74"/>
  <c r="I74" s="1"/>
  <c r="G73"/>
  <c r="I73" s="1"/>
  <c r="G72"/>
  <c r="G70"/>
  <c r="I70" s="1"/>
  <c r="G57"/>
  <c r="I57" s="1"/>
  <c r="G56"/>
  <c r="I56" s="1"/>
  <c r="G55"/>
  <c r="I55" s="1"/>
  <c r="G54"/>
  <c r="I54" s="1"/>
  <c r="G53"/>
  <c r="I53" s="1"/>
  <c r="G52"/>
  <c r="G51"/>
  <c r="I51" s="1"/>
  <c r="G65"/>
  <c r="I65" s="1"/>
  <c r="G64"/>
  <c r="G63"/>
  <c r="G62"/>
  <c r="I62" s="1"/>
  <c r="G61"/>
  <c r="I61" s="1"/>
  <c r="G60"/>
  <c r="G66"/>
  <c r="I66" s="1"/>
  <c r="G59"/>
  <c r="G67" s="1"/>
  <c r="G47"/>
  <c r="G46"/>
  <c r="I46" s="1"/>
  <c r="G45"/>
  <c r="I45" s="1"/>
  <c r="G44"/>
  <c r="G43"/>
  <c r="G42"/>
  <c r="I42" s="1"/>
  <c r="I48" s="1"/>
  <c r="G40"/>
  <c r="I40" s="1"/>
  <c r="G39"/>
  <c r="G38"/>
  <c r="G37"/>
  <c r="I37" s="1"/>
  <c r="G36"/>
  <c r="I36" s="1"/>
  <c r="G35"/>
  <c r="G34"/>
  <c r="G31"/>
  <c r="I31" s="1"/>
  <c r="G30"/>
  <c r="I30" s="1"/>
  <c r="G29"/>
  <c r="G28"/>
  <c r="G27"/>
  <c r="I27" s="1"/>
  <c r="G26"/>
  <c r="I26" s="1"/>
  <c r="G25"/>
  <c r="G24"/>
  <c r="G23"/>
  <c r="I23" s="1"/>
  <c r="G22"/>
  <c r="G32" s="1"/>
  <c r="G21"/>
  <c r="G19"/>
  <c r="G18"/>
  <c r="I18" s="1"/>
  <c r="G17"/>
  <c r="I17" s="1"/>
  <c r="G16"/>
  <c r="G15"/>
  <c r="G14"/>
  <c r="I14" s="1"/>
  <c r="G13"/>
  <c r="I13" s="1"/>
  <c r="G12"/>
  <c r="G11"/>
  <c r="G10"/>
  <c r="I10" s="1"/>
  <c r="G9"/>
  <c r="I9" s="1"/>
  <c r="G8"/>
  <c r="H67"/>
  <c r="F67"/>
  <c r="F68" s="1"/>
  <c r="E67"/>
  <c r="E68" s="1"/>
  <c r="H58"/>
  <c r="H68" s="1"/>
  <c r="F58"/>
  <c r="E58"/>
  <c r="H48"/>
  <c r="F48"/>
  <c r="E48"/>
  <c r="H41"/>
  <c r="H49" s="1"/>
  <c r="F41"/>
  <c r="F49" s="1"/>
  <c r="E41"/>
  <c r="E49" s="1"/>
  <c r="F33"/>
  <c r="F50" s="1"/>
  <c r="D68"/>
  <c r="D67"/>
  <c r="D58"/>
  <c r="D49"/>
  <c r="D48"/>
  <c r="D41"/>
  <c r="D33"/>
  <c r="D50" s="1"/>
  <c r="D69" s="1"/>
  <c r="D71" s="1"/>
  <c r="D75" s="1"/>
  <c r="H32"/>
  <c r="F32"/>
  <c r="E32"/>
  <c r="D32"/>
  <c r="H20"/>
  <c r="F20"/>
  <c r="E20"/>
  <c r="E33" s="1"/>
  <c r="E50" s="1"/>
  <c r="D20"/>
  <c r="F69" l="1"/>
  <c r="F71" s="1"/>
  <c r="F75" s="1"/>
  <c r="I32"/>
  <c r="E69"/>
  <c r="E71" s="1"/>
  <c r="E75" s="1"/>
  <c r="I67"/>
  <c r="I41"/>
  <c r="I49" s="1"/>
  <c r="G48"/>
  <c r="I59"/>
  <c r="H33"/>
  <c r="G41"/>
  <c r="G49" s="1"/>
  <c r="G58"/>
  <c r="I22"/>
  <c r="I52"/>
  <c r="I58" s="1"/>
  <c r="I68"/>
  <c r="I20"/>
  <c r="G68"/>
  <c r="H50"/>
  <c r="H69" s="1"/>
  <c r="H71" s="1"/>
  <c r="H75" s="1"/>
  <c r="G20"/>
  <c r="G33" s="1"/>
  <c r="F70" i="3"/>
  <c r="F69"/>
  <c r="F68"/>
  <c r="F66"/>
  <c r="F62"/>
  <c r="F61"/>
  <c r="F60"/>
  <c r="F59"/>
  <c r="F58"/>
  <c r="F57"/>
  <c r="F56"/>
  <c r="F55"/>
  <c r="F54"/>
  <c r="F53"/>
  <c r="F52"/>
  <c r="F51"/>
  <c r="F50"/>
  <c r="F49"/>
  <c r="F45"/>
  <c r="F44"/>
  <c r="F43"/>
  <c r="F42"/>
  <c r="F41"/>
  <c r="F40"/>
  <c r="F38"/>
  <c r="F37"/>
  <c r="F36"/>
  <c r="F35"/>
  <c r="F34"/>
  <c r="F33"/>
  <c r="F32"/>
  <c r="F29"/>
  <c r="F28"/>
  <c r="F27"/>
  <c r="F26"/>
  <c r="F25"/>
  <c r="F24"/>
  <c r="F23"/>
  <c r="F22"/>
  <c r="F21"/>
  <c r="F20"/>
  <c r="F19"/>
  <c r="F17"/>
  <c r="F16"/>
  <c r="F15"/>
  <c r="F14"/>
  <c r="F13"/>
  <c r="F12"/>
  <c r="F11"/>
  <c r="F10"/>
  <c r="F9"/>
  <c r="F8"/>
  <c r="F7"/>
  <c r="F6"/>
  <c r="E63"/>
  <c r="E64" s="1"/>
  <c r="E55"/>
  <c r="D55"/>
  <c r="E46"/>
  <c r="E39"/>
  <c r="E30"/>
  <c r="E18"/>
  <c r="D63"/>
  <c r="D64" s="1"/>
  <c r="D46"/>
  <c r="F46" s="1"/>
  <c r="D39"/>
  <c r="D30"/>
  <c r="D18"/>
  <c r="D47" l="1"/>
  <c r="F47" s="1"/>
  <c r="D31"/>
  <c r="F18"/>
  <c r="G50" i="4"/>
  <c r="G69" s="1"/>
  <c r="I33"/>
  <c r="I50" s="1"/>
  <c r="I69" s="1"/>
  <c r="I71" s="1"/>
  <c r="I75" s="1"/>
  <c r="G71"/>
  <c r="G75" s="1"/>
  <c r="F64" i="3"/>
  <c r="F63"/>
  <c r="E47"/>
  <c r="F39"/>
  <c r="E31"/>
  <c r="F31" s="1"/>
  <c r="D48"/>
  <c r="F30"/>
  <c r="E48" l="1"/>
  <c r="E65" s="1"/>
  <c r="E67" s="1"/>
  <c r="E71" s="1"/>
  <c r="F48"/>
  <c r="D65"/>
  <c r="D67" l="1"/>
  <c r="F65"/>
  <c r="D71" l="1"/>
  <c r="F71" s="1"/>
  <c r="F67"/>
</calcChain>
</file>

<file path=xl/sharedStrings.xml><?xml version="1.0" encoding="utf-8"?>
<sst xmlns="http://schemas.openxmlformats.org/spreadsheetml/2006/main" count="175" uniqueCount="96">
  <si>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</si>
  <si>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</si>
  <si>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</si>
  <si>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</si>
  <si>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</si>
  <si>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</si>
  <si>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</si>
  <si>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</si>
  <si>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</si>
  <si>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</si>
  <si>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</si>
  <si>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</si>
  <si>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</si>
  <si>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第2号の1様式</t>
    <rPh sb="0" eb="1">
      <t>ダイ</t>
    </rPh>
    <rPh sb="2" eb="3">
      <t>ゴウ</t>
    </rPh>
    <rPh sb="5" eb="7">
      <t>ヨウシキ</t>
    </rPh>
    <phoneticPr fontId="2"/>
  </si>
  <si>
    <t>第2号の2様式</t>
    <rPh sb="0" eb="1">
      <t>ダイ</t>
    </rPh>
    <rPh sb="2" eb="3">
      <t>ゴウ</t>
    </rPh>
    <rPh sb="5" eb="7">
      <t>ヨウシキ</t>
    </rPh>
    <phoneticPr fontId="2"/>
  </si>
  <si>
    <t>固定資産売却益</t>
    <rPh sb="4" eb="7">
      <t>バイキャクエキ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</si>
  <si>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</si>
  <si>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</si>
  <si>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</si>
  <si>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</si>
  <si>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</si>
  <si>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</si>
  <si>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</si>
  <si>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</si>
  <si>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</si>
  <si>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</si>
  <si>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</si>
  <si>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</si>
  <si>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</si>
  <si>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勘定科目</t>
    <rPh sb="0" eb="2">
      <t>カンジョウ</t>
    </rPh>
    <rPh sb="2" eb="4">
      <t>カモク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</si>
  <si>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</si>
  <si>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</si>
  <si>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事業費</t>
    <rPh sb="0" eb="3">
      <t>ジギョウヒ</t>
    </rPh>
    <phoneticPr fontId="2"/>
  </si>
  <si>
    <t>人件費</t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</si>
  <si>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</si>
  <si>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</si>
  <si>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</si>
  <si>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</si>
  <si>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</si>
  <si>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</si>
  <si>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</si>
  <si>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</si>
  <si>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</si>
  <si>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</si>
  <si>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</si>
  <si>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</si>
  <si>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</si>
  <si>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</si>
  <si>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</si>
  <si>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</si>
  <si>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</si>
  <si>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</si>
  <si>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r>
      <t>その他のサービス</t>
    </r>
    <r>
      <rPr>
        <sz val="11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</si>
  <si>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11"/>
        <color indexed="8"/>
        <rFont val="ＭＳ 明朝"/>
        <family val="1"/>
        <charset val="128"/>
      </rPr>
      <t>利息</t>
    </r>
    <rPh sb="0" eb="2">
      <t>シハラ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</si>
  <si>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</si>
  <si>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</si>
  <si>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</si>
  <si>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</si>
  <si>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r>
      <t>その他のサービス</t>
    </r>
    <r>
      <rPr>
        <sz val="11"/>
        <color indexed="8"/>
        <rFont val="ＭＳ 明朝"/>
        <family val="1"/>
        <charset val="128"/>
      </rPr>
      <t>活動外費用</t>
    </r>
    <rPh sb="2" eb="3">
      <t>タ</t>
    </rPh>
    <phoneticPr fontId="2"/>
  </si>
  <si>
    <t>（単位：円）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</si>
  <si>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</si>
  <si>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</si>
  <si>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</si>
  <si>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</si>
  <si>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△×××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</si>
  <si>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</si>
  <si>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</si>
  <si>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</si>
  <si>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</si>
  <si>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</si>
  <si>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</si>
  <si>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</si>
  <si>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その他の積立金取崩額(15)</t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</si>
  <si>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</si>
  <si>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t>（自）平成27年4月1日　（至）平成28年3月31日</t>
    <rPh sb="20" eb="21">
      <t>ネン</t>
    </rPh>
    <phoneticPr fontId="2"/>
  </si>
  <si>
    <t>会費収益</t>
    <rPh sb="0" eb="2">
      <t>カイヒ</t>
    </rPh>
    <rPh sb="2" eb="4">
      <t>シュウエキ</t>
    </rPh>
    <phoneticPr fontId="2"/>
  </si>
  <si>
    <t>経常経費補助金収益</t>
    <rPh sb="0" eb="2">
      <t>ケイジョウ</t>
    </rPh>
    <rPh sb="2" eb="4">
      <t>ケイヒ</t>
    </rPh>
    <rPh sb="4" eb="7">
      <t>ホジョキン</t>
    </rPh>
    <rPh sb="7" eb="9">
      <t>シュウエキ</t>
    </rPh>
    <phoneticPr fontId="2"/>
  </si>
  <si>
    <t>受託金収益</t>
    <rPh sb="0" eb="2">
      <t>ジュタク</t>
    </rPh>
    <rPh sb="2" eb="3">
      <t>キン</t>
    </rPh>
    <rPh sb="3" eb="5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</si>
  <si>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</si>
  <si>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助成金収益</t>
    <rPh sb="0" eb="3">
      <t>ジョセイキン</t>
    </rPh>
    <rPh sb="3" eb="5">
      <t>シュウエキ</t>
    </rPh>
    <phoneticPr fontId="2"/>
  </si>
  <si>
    <t>負担金収益</t>
    <rPh sb="0" eb="3">
      <t>フタンキン</t>
    </rPh>
    <rPh sb="3" eb="5">
      <t>シュウエキ</t>
    </rPh>
    <phoneticPr fontId="2"/>
  </si>
  <si>
    <t>介護保険事業収益</t>
    <rPh sb="0" eb="2">
      <t>カイゴ</t>
    </rPh>
    <rPh sb="2" eb="4">
      <t>ホケン</t>
    </rPh>
    <rPh sb="4" eb="6">
      <t>ジギョウ</t>
    </rPh>
    <rPh sb="6" eb="8">
      <t>シュウエキ</t>
    </rPh>
    <phoneticPr fontId="2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</si>
  <si>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2"/>
  </si>
  <si>
    <t>障害福祉サービス等事業収益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シュウエキ</t>
    </rPh>
    <phoneticPr fontId="2"/>
  </si>
  <si>
    <t>その他の収益</t>
    <rPh sb="2" eb="3">
      <t>タ</t>
    </rPh>
    <rPh sb="4" eb="6">
      <t>シュウエキ</t>
    </rPh>
    <phoneticPr fontId="2"/>
  </si>
  <si>
    <t>引当金戻入</t>
    <rPh sb="0" eb="2">
      <t>ヒキアテ</t>
    </rPh>
    <rPh sb="2" eb="3">
      <t>キン</t>
    </rPh>
    <rPh sb="3" eb="5">
      <t>レイニュウ</t>
    </rPh>
    <phoneticPr fontId="2"/>
  </si>
  <si>
    <t>共同募金配分金事業費</t>
    <rPh sb="0" eb="2">
      <t>キョウドウ</t>
    </rPh>
    <rPh sb="2" eb="4">
      <t>ボキン</t>
    </rPh>
    <rPh sb="4" eb="6">
      <t>ハイブン</t>
    </rPh>
    <rPh sb="6" eb="7">
      <t>キン</t>
    </rPh>
    <rPh sb="7" eb="10">
      <t>ジギョウヒ</t>
    </rPh>
    <phoneticPr fontId="2"/>
  </si>
  <si>
    <t>助成金費用</t>
    <rPh sb="0" eb="3">
      <t>ジョセイキン</t>
    </rPh>
    <rPh sb="3" eb="5">
      <t>ヒヨウ</t>
    </rPh>
    <phoneticPr fontId="2"/>
  </si>
  <si>
    <t>負担金費用</t>
    <rPh sb="0" eb="3">
      <t>フタンキン</t>
    </rPh>
    <rPh sb="3" eb="5">
      <t>ヒヨウ</t>
    </rPh>
    <phoneticPr fontId="2"/>
  </si>
  <si>
    <t>引当金繰入</t>
    <rPh sb="0" eb="2">
      <t>ヒキアテ</t>
    </rPh>
    <rPh sb="2" eb="3">
      <t>キン</t>
    </rPh>
    <rPh sb="3" eb="5">
      <t>クリイレ</t>
    </rPh>
    <phoneticPr fontId="2"/>
  </si>
  <si>
    <t>寄附金収益</t>
    <rPh sb="0" eb="3">
      <t>キフキン</t>
    </rPh>
    <rPh sb="3" eb="5">
      <t>シュウエキ</t>
    </rPh>
    <phoneticPr fontId="2"/>
  </si>
  <si>
    <t>（自）平成27年4月1日　（至）平成28年3月31日</t>
    <phoneticPr fontId="2"/>
  </si>
  <si>
    <t>事業区分間繰入金収益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シュウエキ</t>
    </rPh>
    <phoneticPr fontId="2"/>
  </si>
  <si>
    <t>事業区分間繰入金費用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2"/>
  </si>
  <si>
    <t>平成27年度　事業活動決算書</t>
    <rPh sb="0" eb="2">
      <t>ヘイセイ</t>
    </rPh>
    <rPh sb="4" eb="6">
      <t>ネンド</t>
    </rPh>
    <rPh sb="7" eb="9">
      <t>ジギョウ</t>
    </rPh>
    <rPh sb="9" eb="11">
      <t>カツドウ</t>
    </rPh>
    <rPh sb="11" eb="13">
      <t>ケッサン</t>
    </rPh>
    <phoneticPr fontId="2"/>
  </si>
  <si>
    <t>平成27年度　事業活動決算内訳表（事業区分別）</t>
    <rPh sb="0" eb="2">
      <t>ヘイセイ</t>
    </rPh>
    <rPh sb="4" eb="6">
      <t>ネンド</t>
    </rPh>
    <rPh sb="7" eb="9">
      <t>ジギョウ</t>
    </rPh>
    <rPh sb="9" eb="11">
      <t>カツドウ</t>
    </rPh>
    <rPh sb="11" eb="13">
      <t>ケッサン</t>
    </rPh>
    <rPh sb="13" eb="15">
      <t>ウチワケ</t>
    </rPh>
    <rPh sb="15" eb="16">
      <t>ヒョウ</t>
    </rPh>
    <rPh sb="17" eb="19">
      <t>ジギョウ</t>
    </rPh>
    <rPh sb="19" eb="21">
      <t>クブン</t>
    </rPh>
    <rPh sb="21" eb="22">
      <t>ベツ</t>
    </rPh>
    <phoneticPr fontId="2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</si>
</sst>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176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12" fillId="0" borderId="3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righ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38" fontId="12" fillId="0" borderId="3" xfId="12" applyFont="1" applyFill="1" applyBorder="1" applyAlignment="1">
      <alignment vertical="center" shrinkToFit="1"/>
    </xf>
    <xf numFmtId="38" fontId="12" fillId="0" borderId="5" xfId="12" applyFont="1" applyFill="1" applyBorder="1" applyAlignment="1">
      <alignment vertical="center" shrinkToFit="1"/>
    </xf>
    <xf numFmtId="3" fontId="12" fillId="0" borderId="5" xfId="12" applyNumberFormat="1" applyFont="1" applyFill="1" applyBorder="1" applyAlignment="1">
      <alignment vertical="center" shrinkToFit="1"/>
    </xf>
    <xf numFmtId="38" fontId="12" fillId="0" borderId="6" xfId="12" applyFont="1" applyFill="1" applyBorder="1" applyAlignment="1">
      <alignment vertical="center" shrinkToFit="1"/>
    </xf>
    <xf numFmtId="3" fontId="12" fillId="0" borderId="6" xfId="12" applyNumberFormat="1" applyFont="1" applyFill="1" applyBorder="1" applyAlignment="1">
      <alignment vertical="center" shrinkToFit="1"/>
    </xf>
    <xf numFmtId="3" fontId="12" fillId="0" borderId="3" xfId="12" applyNumberFormat="1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38" fontId="12" fillId="0" borderId="3" xfId="12" applyFont="1" applyFill="1" applyBorder="1" applyAlignment="1">
      <alignment horizontal="right" vertical="center" shrinkToFit="1"/>
    </xf>
    <xf numFmtId="3" fontId="12" fillId="0" borderId="3" xfId="12" applyNumberFormat="1" applyFont="1" applyFill="1" applyBorder="1" applyAlignment="1">
      <alignment horizontal="right" vertical="center" shrinkToFit="1"/>
    </xf>
    <xf numFmtId="3" fontId="12" fillId="0" borderId="6" xfId="12" applyNumberFormat="1" applyFont="1" applyFill="1" applyBorder="1" applyAlignment="1">
      <alignment horizontal="right" vertical="center" shrinkToFit="1"/>
    </xf>
    <xf numFmtId="3" fontId="12" fillId="0" borderId="0" xfId="0" applyNumberFormat="1" applyFont="1" applyFill="1" applyAlignment="1">
      <alignment vertical="center" shrinkToFit="1"/>
    </xf>
    <xf numFmtId="3" fontId="12" fillId="0" borderId="5" xfId="12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center" vertical="center" textRotation="255" shrinkToFit="1"/>
    </xf>
    <xf numFmtId="0" fontId="12" fillId="0" borderId="3" xfId="0" applyFont="1" applyFill="1" applyBorder="1" applyAlignment="1">
      <alignment horizontal="center" vertical="center" textRotation="255" shrinkToFit="1"/>
    </xf>
    <xf numFmtId="0" fontId="12" fillId="0" borderId="7" xfId="0" applyFont="1" applyFill="1" applyBorder="1" applyAlignment="1">
      <alignment horizontal="center" vertical="center" textRotation="255" shrinkToFit="1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3" fontId="12" fillId="0" borderId="6" xfId="12" applyNumberFormat="1" applyFont="1" applyFill="1" applyBorder="1" applyAlignment="1">
      <alignment horizontal="right" vertical="center" shrinkToFit="1"/>
    </xf>
    <xf numFmtId="3" fontId="12" fillId="0" borderId="7" xfId="12" applyNumberFormat="1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12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wrapText="1" shrinkToFit="1"/>
    </xf>
    <xf numFmtId="0" fontId="12" fillId="0" borderId="13" xfId="0" applyFont="1" applyFill="1" applyBorder="1" applyAlignment="1">
      <alignment horizontal="left" vertical="center" wrapText="1" shrinkToFit="1"/>
    </xf>
    <xf numFmtId="0" fontId="12" fillId="0" borderId="9" xfId="0" applyFont="1" applyFill="1" applyBorder="1" applyAlignment="1">
      <alignment horizontal="left" vertical="center" wrapText="1" shrinkToFit="1"/>
    </xf>
    <xf numFmtId="0" fontId="12" fillId="0" borderId="11" xfId="0" applyFont="1" applyFill="1" applyBorder="1" applyAlignment="1">
      <alignment horizontal="left" vertical="center" wrapText="1" shrinkToFit="1"/>
    </xf>
    <xf numFmtId="0" fontId="12" fillId="0" borderId="15" xfId="0" applyFont="1" applyFill="1" applyBorder="1" applyAlignment="1">
      <alignment horizontal="center" vertical="center" textRotation="255" shrinkToFit="1"/>
    </xf>
    <xf numFmtId="0" fontId="12" fillId="0" borderId="8" xfId="0" applyFont="1" applyFill="1" applyBorder="1" applyAlignment="1">
      <alignment horizontal="center" vertical="center" textRotation="255" shrinkToFit="1"/>
    </xf>
    <xf numFmtId="0" fontId="12" fillId="0" borderId="9" xfId="0" applyFont="1" applyFill="1" applyBorder="1" applyAlignment="1">
      <alignment horizontal="center" vertical="center" textRotation="255" shrinkToFit="1"/>
    </xf>
    <xf numFmtId="0" fontId="12" fillId="0" borderId="2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2" builtinId="6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2"/>
  <sheetViews>
    <sheetView tabSelected="1" view="pageBreakPreview" zoomScaleNormal="100" zoomScaleSheetLayoutView="100" workbookViewId="0">
      <selection activeCell="D22" sqref="D22"/>
    </sheetView>
  </sheetViews>
  <sheetFormatPr defaultRowHeight="13.5"/>
  <cols>
    <col min="1" max="1" width="3.625" style="3" customWidth="1"/>
    <col min="2" max="2" width="3.375" style="3" customWidth="1"/>
    <col min="3" max="3" width="38.75" style="3" customWidth="1"/>
    <col min="4" max="6" width="16.625" style="3" customWidth="1"/>
    <col min="7" max="7" width="1.5" style="3" customWidth="1"/>
    <col min="8" max="16384" width="9" style="3"/>
  </cols>
  <sheetData>
    <row r="1" spans="1:6" ht="15.75" customHeight="1">
      <c r="A1" s="4"/>
      <c r="B1" s="4"/>
      <c r="C1" s="4"/>
      <c r="D1" s="31" t="s">
        <v>13</v>
      </c>
      <c r="E1" s="31"/>
      <c r="F1" s="31"/>
    </row>
    <row r="2" spans="1:6">
      <c r="A2" s="32" t="s">
        <v>94</v>
      </c>
      <c r="B2" s="32"/>
      <c r="C2" s="32"/>
      <c r="D2" s="32"/>
      <c r="E2" s="32"/>
      <c r="F2" s="32"/>
    </row>
    <row r="3" spans="1:6">
      <c r="A3" s="32" t="s">
        <v>74</v>
      </c>
      <c r="B3" s="32"/>
      <c r="C3" s="32"/>
      <c r="D3" s="32"/>
      <c r="E3" s="32"/>
      <c r="F3" s="32"/>
    </row>
    <row r="4" spans="1:6" ht="13.5" customHeight="1">
      <c r="A4" s="9"/>
      <c r="B4" s="9"/>
      <c r="C4" s="9"/>
      <c r="D4" s="9"/>
      <c r="E4" s="9"/>
      <c r="F4" s="10" t="s">
        <v>59</v>
      </c>
    </row>
    <row r="5" spans="1:6" ht="14.25" customHeight="1">
      <c r="A5" s="33" t="s">
        <v>29</v>
      </c>
      <c r="B5" s="34"/>
      <c r="C5" s="35"/>
      <c r="D5" s="11" t="s">
        <v>60</v>
      </c>
      <c r="E5" s="11" t="s">
        <v>61</v>
      </c>
      <c r="F5" s="11" t="s">
        <v>62</v>
      </c>
    </row>
    <row r="6" spans="1:6" ht="14.25" customHeight="1">
      <c r="A6" s="28" t="s">
        <v>16</v>
      </c>
      <c r="B6" s="28" t="s">
        <v>6</v>
      </c>
      <c r="C6" s="6" t="s">
        <v>75</v>
      </c>
      <c r="D6" s="17">
        <v>5375000</v>
      </c>
      <c r="E6" s="17">
        <v>5478500</v>
      </c>
      <c r="F6" s="18">
        <f>+D6-E6</f>
        <v>-103500</v>
      </c>
    </row>
    <row r="7" spans="1:6" ht="14.25" customHeight="1">
      <c r="A7" s="29"/>
      <c r="B7" s="29"/>
      <c r="C7" s="2" t="s">
        <v>90</v>
      </c>
      <c r="D7" s="14">
        <v>7291268</v>
      </c>
      <c r="E7" s="14">
        <v>6468092</v>
      </c>
      <c r="F7" s="19">
        <f>+D7-E7</f>
        <v>823176</v>
      </c>
    </row>
    <row r="8" spans="1:6" ht="14.25" customHeight="1">
      <c r="A8" s="29"/>
      <c r="B8" s="29"/>
      <c r="C8" s="2" t="s">
        <v>76</v>
      </c>
      <c r="D8" s="14">
        <v>60902168</v>
      </c>
      <c r="E8" s="14">
        <v>60496852</v>
      </c>
      <c r="F8" s="19">
        <f t="shared" ref="F8:F16" si="0">+D8-E8</f>
        <v>405316</v>
      </c>
    </row>
    <row r="9" spans="1:6" ht="14.25" customHeight="1">
      <c r="A9" s="29"/>
      <c r="B9" s="29"/>
      <c r="C9" s="2" t="s">
        <v>77</v>
      </c>
      <c r="D9" s="14">
        <v>56130293</v>
      </c>
      <c r="E9" s="14">
        <v>53119396</v>
      </c>
      <c r="F9" s="19">
        <f t="shared" si="0"/>
        <v>3010897</v>
      </c>
    </row>
    <row r="10" spans="1:6" ht="14.25" customHeight="1">
      <c r="A10" s="29"/>
      <c r="B10" s="29"/>
      <c r="C10" s="2" t="s">
        <v>78</v>
      </c>
      <c r="D10" s="14">
        <v>694500</v>
      </c>
      <c r="E10" s="14">
        <v>818900</v>
      </c>
      <c r="F10" s="19">
        <f t="shared" si="0"/>
        <v>-124400</v>
      </c>
    </row>
    <row r="11" spans="1:6" ht="14.25" customHeight="1">
      <c r="A11" s="29"/>
      <c r="B11" s="29"/>
      <c r="C11" s="2" t="s">
        <v>79</v>
      </c>
      <c r="D11" s="14">
        <v>388500</v>
      </c>
      <c r="E11" s="14">
        <v>277500</v>
      </c>
      <c r="F11" s="19">
        <f t="shared" si="0"/>
        <v>111000</v>
      </c>
    </row>
    <row r="12" spans="1:6" ht="14.25" customHeight="1">
      <c r="A12" s="29"/>
      <c r="B12" s="29"/>
      <c r="C12" s="2" t="s">
        <v>80</v>
      </c>
      <c r="D12" s="14">
        <v>12544887</v>
      </c>
      <c r="E12" s="14">
        <v>12371655</v>
      </c>
      <c r="F12" s="19">
        <f t="shared" si="0"/>
        <v>173232</v>
      </c>
    </row>
    <row r="13" spans="1:6" ht="14.25" customHeight="1">
      <c r="A13" s="29"/>
      <c r="B13" s="29"/>
      <c r="C13" s="2" t="s">
        <v>81</v>
      </c>
      <c r="D13" s="14">
        <v>98211923</v>
      </c>
      <c r="E13" s="14">
        <v>91225992</v>
      </c>
      <c r="F13" s="19">
        <f t="shared" si="0"/>
        <v>6985931</v>
      </c>
    </row>
    <row r="14" spans="1:6" ht="14.25" customHeight="1">
      <c r="A14" s="29"/>
      <c r="B14" s="29"/>
      <c r="C14" s="2" t="s">
        <v>82</v>
      </c>
      <c r="D14" s="14">
        <v>12367275</v>
      </c>
      <c r="E14" s="14">
        <v>12035797</v>
      </c>
      <c r="F14" s="19">
        <f t="shared" si="0"/>
        <v>331478</v>
      </c>
    </row>
    <row r="15" spans="1:6" ht="14.25" customHeight="1">
      <c r="A15" s="29"/>
      <c r="B15" s="29"/>
      <c r="C15" s="2" t="s">
        <v>83</v>
      </c>
      <c r="D15" s="14">
        <v>61402020</v>
      </c>
      <c r="E15" s="14">
        <v>59009814</v>
      </c>
      <c r="F15" s="19">
        <f t="shared" si="0"/>
        <v>2392206</v>
      </c>
    </row>
    <row r="16" spans="1:6" ht="14.25" customHeight="1">
      <c r="A16" s="29"/>
      <c r="B16" s="29"/>
      <c r="C16" s="2" t="s">
        <v>84</v>
      </c>
      <c r="D16" s="14">
        <v>593511</v>
      </c>
      <c r="E16" s="14">
        <v>1040240</v>
      </c>
      <c r="F16" s="19">
        <f t="shared" si="0"/>
        <v>-446729</v>
      </c>
    </row>
    <row r="17" spans="1:6" ht="14.25" customHeight="1">
      <c r="A17" s="29"/>
      <c r="B17" s="29"/>
      <c r="C17" s="2" t="s">
        <v>85</v>
      </c>
      <c r="D17" s="14">
        <v>0</v>
      </c>
      <c r="E17" s="14">
        <v>5961330</v>
      </c>
      <c r="F17" s="19">
        <f>+D17-E17</f>
        <v>-5961330</v>
      </c>
    </row>
    <row r="18" spans="1:6" ht="14.25" customHeight="1">
      <c r="A18" s="29"/>
      <c r="B18" s="30"/>
      <c r="C18" s="5" t="s">
        <v>17</v>
      </c>
      <c r="D18" s="15">
        <f>SUM(D6:D17)</f>
        <v>315901345</v>
      </c>
      <c r="E18" s="15">
        <f>SUM(E6:E17)</f>
        <v>308304068</v>
      </c>
      <c r="F18" s="16">
        <f>SUM(F6:F17)</f>
        <v>7597277</v>
      </c>
    </row>
    <row r="19" spans="1:6" ht="14.25" customHeight="1">
      <c r="A19" s="29"/>
      <c r="B19" s="29" t="s">
        <v>7</v>
      </c>
      <c r="C19" s="2" t="s">
        <v>33</v>
      </c>
      <c r="D19" s="14">
        <v>227738385</v>
      </c>
      <c r="E19" s="14">
        <v>221910678</v>
      </c>
      <c r="F19" s="18">
        <f>+D19-E19</f>
        <v>5827707</v>
      </c>
    </row>
    <row r="20" spans="1:6" ht="14.25" customHeight="1">
      <c r="A20" s="29"/>
      <c r="B20" s="29"/>
      <c r="C20" s="2" t="s">
        <v>32</v>
      </c>
      <c r="D20" s="14">
        <v>43953261</v>
      </c>
      <c r="E20" s="14">
        <v>42711821</v>
      </c>
      <c r="F20" s="19">
        <f>+D20-E20</f>
        <v>1241440</v>
      </c>
    </row>
    <row r="21" spans="1:6" ht="14.25" customHeight="1">
      <c r="A21" s="29"/>
      <c r="B21" s="29"/>
      <c r="C21" s="2" t="s">
        <v>34</v>
      </c>
      <c r="D21" s="14">
        <v>11340047</v>
      </c>
      <c r="E21" s="14">
        <v>11038115</v>
      </c>
      <c r="F21" s="19">
        <f t="shared" ref="F21:F29" si="1">+D21-E21</f>
        <v>301932</v>
      </c>
    </row>
    <row r="22" spans="1:6" ht="14.25" customHeight="1">
      <c r="A22" s="29"/>
      <c r="B22" s="29"/>
      <c r="C22" s="2" t="s">
        <v>35</v>
      </c>
      <c r="D22" s="14">
        <v>12434475</v>
      </c>
      <c r="E22" s="14">
        <v>12938103</v>
      </c>
      <c r="F22" s="19">
        <f t="shared" si="1"/>
        <v>-503628</v>
      </c>
    </row>
    <row r="23" spans="1:6" ht="14.25" customHeight="1">
      <c r="A23" s="29"/>
      <c r="B23" s="29"/>
      <c r="C23" s="2" t="s">
        <v>86</v>
      </c>
      <c r="D23" s="14">
        <v>4222918</v>
      </c>
      <c r="E23" s="14">
        <v>4258552</v>
      </c>
      <c r="F23" s="19">
        <f t="shared" si="1"/>
        <v>-35634</v>
      </c>
    </row>
    <row r="24" spans="1:6" ht="14.25" customHeight="1">
      <c r="A24" s="29"/>
      <c r="B24" s="29"/>
      <c r="C24" s="2" t="s">
        <v>87</v>
      </c>
      <c r="D24" s="14">
        <v>2320500</v>
      </c>
      <c r="E24" s="14">
        <v>2545900</v>
      </c>
      <c r="F24" s="19">
        <f t="shared" si="1"/>
        <v>-225400</v>
      </c>
    </row>
    <row r="25" spans="1:6" ht="14.25" customHeight="1">
      <c r="A25" s="29"/>
      <c r="B25" s="29"/>
      <c r="C25" s="2" t="s">
        <v>88</v>
      </c>
      <c r="D25" s="14">
        <v>0</v>
      </c>
      <c r="E25" s="14">
        <v>54000</v>
      </c>
      <c r="F25" s="19">
        <f t="shared" si="1"/>
        <v>-54000</v>
      </c>
    </row>
    <row r="26" spans="1:6" ht="14.25" customHeight="1">
      <c r="A26" s="29"/>
      <c r="B26" s="29"/>
      <c r="C26" s="2" t="s">
        <v>36</v>
      </c>
      <c r="D26" s="14">
        <v>6703070</v>
      </c>
      <c r="E26" s="14">
        <v>6454233</v>
      </c>
      <c r="F26" s="19">
        <f t="shared" si="1"/>
        <v>248837</v>
      </c>
    </row>
    <row r="27" spans="1:6" ht="14.25" customHeight="1">
      <c r="A27" s="29"/>
      <c r="B27" s="29"/>
      <c r="C27" s="12" t="s">
        <v>63</v>
      </c>
      <c r="D27" s="23">
        <v>-1705788</v>
      </c>
      <c r="E27" s="23">
        <v>-1636347</v>
      </c>
      <c r="F27" s="19">
        <f t="shared" si="1"/>
        <v>-69441</v>
      </c>
    </row>
    <row r="28" spans="1:6" ht="14.25" customHeight="1">
      <c r="A28" s="29"/>
      <c r="B28" s="29"/>
      <c r="C28" s="2" t="s">
        <v>37</v>
      </c>
      <c r="D28" s="19">
        <v>7150</v>
      </c>
      <c r="E28" s="14">
        <v>0</v>
      </c>
      <c r="F28" s="19">
        <f t="shared" si="1"/>
        <v>7150</v>
      </c>
    </row>
    <row r="29" spans="1:6" ht="14.25" customHeight="1">
      <c r="A29" s="29"/>
      <c r="B29" s="29"/>
      <c r="C29" s="2" t="s">
        <v>89</v>
      </c>
      <c r="D29" s="19">
        <v>11375160</v>
      </c>
      <c r="E29" s="14">
        <v>10969200</v>
      </c>
      <c r="F29" s="19">
        <f t="shared" si="1"/>
        <v>405960</v>
      </c>
    </row>
    <row r="30" spans="1:6" ht="14.25" customHeight="1">
      <c r="A30" s="29"/>
      <c r="B30" s="30"/>
      <c r="C30" s="5" t="s">
        <v>18</v>
      </c>
      <c r="D30" s="16">
        <f>SUM(D19:D29)</f>
        <v>318389178</v>
      </c>
      <c r="E30" s="15">
        <f>SUM(E19:E29)</f>
        <v>311244255</v>
      </c>
      <c r="F30" s="16">
        <f>+D30-E30</f>
        <v>7144923</v>
      </c>
    </row>
    <row r="31" spans="1:6" ht="14.25" customHeight="1">
      <c r="A31" s="30"/>
      <c r="B31" s="27" t="s">
        <v>23</v>
      </c>
      <c r="C31" s="27"/>
      <c r="D31" s="16">
        <f>+D18-D30</f>
        <v>-2487833</v>
      </c>
      <c r="E31" s="16">
        <f>+E18-E30</f>
        <v>-2940187</v>
      </c>
      <c r="F31" s="16">
        <f>+D31-E31</f>
        <v>452354</v>
      </c>
    </row>
    <row r="32" spans="1:6" ht="14.25" customHeight="1">
      <c r="A32" s="28" t="s">
        <v>19</v>
      </c>
      <c r="B32" s="28" t="s">
        <v>6</v>
      </c>
      <c r="C32" s="6" t="s">
        <v>51</v>
      </c>
      <c r="D32" s="17">
        <v>0</v>
      </c>
      <c r="E32" s="17">
        <v>0</v>
      </c>
      <c r="F32" s="18">
        <f>+D32-E32</f>
        <v>0</v>
      </c>
    </row>
    <row r="33" spans="1:6" ht="14.25" customHeight="1">
      <c r="A33" s="29"/>
      <c r="B33" s="29"/>
      <c r="C33" s="2" t="s">
        <v>38</v>
      </c>
      <c r="D33" s="14">
        <v>299868</v>
      </c>
      <c r="E33" s="14">
        <v>301018</v>
      </c>
      <c r="F33" s="19">
        <f>+D33-E33</f>
        <v>-1150</v>
      </c>
    </row>
    <row r="34" spans="1:6" ht="14.25" customHeight="1">
      <c r="A34" s="29"/>
      <c r="B34" s="29"/>
      <c r="C34" s="2" t="s">
        <v>39</v>
      </c>
      <c r="D34" s="14">
        <v>0</v>
      </c>
      <c r="E34" s="14">
        <v>0</v>
      </c>
      <c r="F34" s="19">
        <f t="shared" ref="F34:F38" si="2">+D34-E34</f>
        <v>0</v>
      </c>
    </row>
    <row r="35" spans="1:6" ht="14.25" customHeight="1">
      <c r="A35" s="29"/>
      <c r="B35" s="29"/>
      <c r="C35" s="2" t="s">
        <v>40</v>
      </c>
      <c r="D35" s="14">
        <v>0</v>
      </c>
      <c r="E35" s="14">
        <v>0</v>
      </c>
      <c r="F35" s="19">
        <f t="shared" si="2"/>
        <v>0</v>
      </c>
    </row>
    <row r="36" spans="1:6" ht="14.25" customHeight="1">
      <c r="A36" s="29"/>
      <c r="B36" s="29"/>
      <c r="C36" s="2" t="s">
        <v>28</v>
      </c>
      <c r="D36" s="14">
        <v>0</v>
      </c>
      <c r="E36" s="14">
        <v>0</v>
      </c>
      <c r="F36" s="19">
        <f t="shared" si="2"/>
        <v>0</v>
      </c>
    </row>
    <row r="37" spans="1:6" ht="14.25" customHeight="1">
      <c r="A37" s="29"/>
      <c r="B37" s="29"/>
      <c r="C37" s="2" t="s">
        <v>41</v>
      </c>
      <c r="D37" s="14">
        <v>0</v>
      </c>
      <c r="E37" s="14">
        <v>0</v>
      </c>
      <c r="F37" s="19">
        <f t="shared" si="2"/>
        <v>0</v>
      </c>
    </row>
    <row r="38" spans="1:6" ht="14.25" customHeight="1">
      <c r="A38" s="29"/>
      <c r="B38" s="29"/>
      <c r="C38" s="2" t="s">
        <v>52</v>
      </c>
      <c r="D38" s="14">
        <v>14502</v>
      </c>
      <c r="E38" s="14">
        <v>0</v>
      </c>
      <c r="F38" s="19">
        <f t="shared" si="2"/>
        <v>14502</v>
      </c>
    </row>
    <row r="39" spans="1:6" ht="14.25" customHeight="1">
      <c r="A39" s="29"/>
      <c r="B39" s="30"/>
      <c r="C39" s="5" t="s">
        <v>24</v>
      </c>
      <c r="D39" s="15">
        <f>SUM(D32:D38)</f>
        <v>314370</v>
      </c>
      <c r="E39" s="15">
        <f>SUM(E32:E38)</f>
        <v>301018</v>
      </c>
      <c r="F39" s="16">
        <f>+D39-E39</f>
        <v>13352</v>
      </c>
    </row>
    <row r="40" spans="1:6" ht="14.25" customHeight="1">
      <c r="A40" s="29"/>
      <c r="B40" s="28" t="s">
        <v>7</v>
      </c>
      <c r="C40" s="1" t="s">
        <v>53</v>
      </c>
      <c r="D40" s="17">
        <v>0</v>
      </c>
      <c r="E40" s="17">
        <v>0</v>
      </c>
      <c r="F40" s="18">
        <f>+D40-E40</f>
        <v>0</v>
      </c>
    </row>
    <row r="41" spans="1:6" ht="14.25" customHeight="1">
      <c r="A41" s="29"/>
      <c r="B41" s="29"/>
      <c r="C41" s="1" t="s">
        <v>30</v>
      </c>
      <c r="D41" s="14">
        <v>0</v>
      </c>
      <c r="E41" s="14">
        <v>0</v>
      </c>
      <c r="F41" s="19">
        <f t="shared" ref="F41:F54" si="3">+D41-E41</f>
        <v>0</v>
      </c>
    </row>
    <row r="42" spans="1:6" ht="14.25" customHeight="1">
      <c r="A42" s="29"/>
      <c r="B42" s="29"/>
      <c r="C42" s="1" t="s">
        <v>42</v>
      </c>
      <c r="D42" s="14">
        <v>0</v>
      </c>
      <c r="E42" s="14">
        <v>0</v>
      </c>
      <c r="F42" s="19">
        <f t="shared" si="3"/>
        <v>0</v>
      </c>
    </row>
    <row r="43" spans="1:6" ht="14.25" customHeight="1">
      <c r="A43" s="29"/>
      <c r="B43" s="29"/>
      <c r="C43" s="1" t="s">
        <v>31</v>
      </c>
      <c r="D43" s="14">
        <v>0</v>
      </c>
      <c r="E43" s="14">
        <v>0</v>
      </c>
      <c r="F43" s="19">
        <f t="shared" si="3"/>
        <v>0</v>
      </c>
    </row>
    <row r="44" spans="1:6" ht="14.25" customHeight="1">
      <c r="A44" s="29"/>
      <c r="B44" s="29"/>
      <c r="C44" s="1" t="s">
        <v>43</v>
      </c>
      <c r="D44" s="14">
        <v>0</v>
      </c>
      <c r="E44" s="14">
        <v>0</v>
      </c>
      <c r="F44" s="19">
        <f t="shared" si="3"/>
        <v>0</v>
      </c>
    </row>
    <row r="45" spans="1:6" ht="14.25" customHeight="1">
      <c r="A45" s="29"/>
      <c r="B45" s="29"/>
      <c r="C45" s="1" t="s">
        <v>58</v>
      </c>
      <c r="D45" s="14">
        <v>0</v>
      </c>
      <c r="E45" s="14">
        <v>0</v>
      </c>
      <c r="F45" s="19">
        <f t="shared" si="3"/>
        <v>0</v>
      </c>
    </row>
    <row r="46" spans="1:6" ht="14.25" customHeight="1">
      <c r="A46" s="29"/>
      <c r="B46" s="30"/>
      <c r="C46" s="5" t="s">
        <v>25</v>
      </c>
      <c r="D46" s="16">
        <f>SUM(D40:D45)</f>
        <v>0</v>
      </c>
      <c r="E46" s="16">
        <f>SUM(E40:E45)</f>
        <v>0</v>
      </c>
      <c r="F46" s="16">
        <f t="shared" si="3"/>
        <v>0</v>
      </c>
    </row>
    <row r="47" spans="1:6" ht="14.25" customHeight="1">
      <c r="A47" s="30"/>
      <c r="B47" s="27" t="s">
        <v>26</v>
      </c>
      <c r="C47" s="27"/>
      <c r="D47" s="16">
        <f>+D39-D46</f>
        <v>314370</v>
      </c>
      <c r="E47" s="16">
        <f>+E39-E46</f>
        <v>301018</v>
      </c>
      <c r="F47" s="16">
        <f t="shared" si="3"/>
        <v>13352</v>
      </c>
    </row>
    <row r="48" spans="1:6" ht="14.25" customHeight="1">
      <c r="A48" s="33" t="s">
        <v>21</v>
      </c>
      <c r="B48" s="34"/>
      <c r="C48" s="35"/>
      <c r="D48" s="16">
        <f>+D31+D47</f>
        <v>-2173463</v>
      </c>
      <c r="E48" s="16">
        <f>+E31+E47</f>
        <v>-2639169</v>
      </c>
      <c r="F48" s="16">
        <f t="shared" si="3"/>
        <v>465706</v>
      </c>
    </row>
    <row r="49" spans="1:6" ht="14.25" customHeight="1">
      <c r="A49" s="28" t="s">
        <v>9</v>
      </c>
      <c r="B49" s="28" t="s">
        <v>6</v>
      </c>
      <c r="C49" s="6" t="s">
        <v>54</v>
      </c>
      <c r="D49" s="17">
        <v>3004419</v>
      </c>
      <c r="E49" s="17">
        <v>0</v>
      </c>
      <c r="F49" s="18">
        <f>+D49-E49</f>
        <v>3004419</v>
      </c>
    </row>
    <row r="50" spans="1:6" ht="14.25" customHeight="1">
      <c r="A50" s="29"/>
      <c r="B50" s="29"/>
      <c r="C50" s="2" t="s">
        <v>55</v>
      </c>
      <c r="D50" s="14">
        <v>0</v>
      </c>
      <c r="E50" s="14">
        <v>1476473</v>
      </c>
      <c r="F50" s="19">
        <f t="shared" si="3"/>
        <v>-1476473</v>
      </c>
    </row>
    <row r="51" spans="1:6" ht="14.25" customHeight="1">
      <c r="A51" s="29"/>
      <c r="B51" s="29"/>
      <c r="C51" s="2" t="s">
        <v>56</v>
      </c>
      <c r="D51" s="14">
        <v>0</v>
      </c>
      <c r="E51" s="14">
        <v>0</v>
      </c>
      <c r="F51" s="19">
        <f t="shared" si="3"/>
        <v>0</v>
      </c>
    </row>
    <row r="52" spans="1:6" ht="14.25" customHeight="1">
      <c r="A52" s="29"/>
      <c r="B52" s="29"/>
      <c r="C52" s="2" t="s">
        <v>45</v>
      </c>
      <c r="D52" s="14">
        <v>0</v>
      </c>
      <c r="E52" s="14">
        <v>0</v>
      </c>
      <c r="F52" s="19">
        <f t="shared" si="3"/>
        <v>0</v>
      </c>
    </row>
    <row r="53" spans="1:6" ht="14.25" customHeight="1">
      <c r="A53" s="29"/>
      <c r="B53" s="29"/>
      <c r="C53" s="2" t="s">
        <v>15</v>
      </c>
      <c r="D53" s="14">
        <v>0</v>
      </c>
      <c r="E53" s="14">
        <v>0</v>
      </c>
      <c r="F53" s="19">
        <f t="shared" si="3"/>
        <v>0</v>
      </c>
    </row>
    <row r="54" spans="1:6" ht="14.25" customHeight="1">
      <c r="A54" s="29"/>
      <c r="B54" s="29"/>
      <c r="C54" s="2" t="s">
        <v>46</v>
      </c>
      <c r="D54" s="14">
        <v>0</v>
      </c>
      <c r="E54" s="14">
        <v>0</v>
      </c>
      <c r="F54" s="19">
        <f t="shared" si="3"/>
        <v>0</v>
      </c>
    </row>
    <row r="55" spans="1:6" ht="14.25" customHeight="1">
      <c r="A55" s="29"/>
      <c r="B55" s="30"/>
      <c r="C55" s="5" t="s">
        <v>10</v>
      </c>
      <c r="D55" s="15">
        <f>SUM(D49:D54)</f>
        <v>3004419</v>
      </c>
      <c r="E55" s="15">
        <f>SUM(E49:E54)</f>
        <v>1476473</v>
      </c>
      <c r="F55" s="16">
        <f>+D55-E55</f>
        <v>1527946</v>
      </c>
    </row>
    <row r="56" spans="1:6" ht="14.25" customHeight="1">
      <c r="A56" s="29"/>
      <c r="B56" s="28" t="s">
        <v>7</v>
      </c>
      <c r="C56" s="1" t="s">
        <v>47</v>
      </c>
      <c r="D56" s="14">
        <v>0</v>
      </c>
      <c r="E56" s="14">
        <v>0</v>
      </c>
      <c r="F56" s="18">
        <f>+D56-E56</f>
        <v>0</v>
      </c>
    </row>
    <row r="57" spans="1:6" ht="14.25" customHeight="1">
      <c r="A57" s="29"/>
      <c r="B57" s="29"/>
      <c r="C57" s="1" t="s">
        <v>44</v>
      </c>
      <c r="D57" s="14">
        <v>0</v>
      </c>
      <c r="E57" s="14">
        <v>0</v>
      </c>
      <c r="F57" s="19">
        <f t="shared" ref="F57:F62" si="4">+D57-E57</f>
        <v>0</v>
      </c>
    </row>
    <row r="58" spans="1:6" ht="14.25" customHeight="1">
      <c r="A58" s="29"/>
      <c r="B58" s="29"/>
      <c r="C58" s="2" t="s">
        <v>48</v>
      </c>
      <c r="D58" s="14">
        <v>0</v>
      </c>
      <c r="E58" s="14">
        <v>19</v>
      </c>
      <c r="F58" s="19">
        <f t="shared" si="4"/>
        <v>-19</v>
      </c>
    </row>
    <row r="59" spans="1:6" ht="14.25" customHeight="1">
      <c r="A59" s="29"/>
      <c r="B59" s="29"/>
      <c r="C59" s="12" t="s">
        <v>73</v>
      </c>
      <c r="D59" s="22">
        <v>0</v>
      </c>
      <c r="E59" s="22">
        <v>0</v>
      </c>
      <c r="F59" s="19">
        <f t="shared" si="4"/>
        <v>0</v>
      </c>
    </row>
    <row r="60" spans="1:6" ht="14.25" customHeight="1">
      <c r="A60" s="29"/>
      <c r="B60" s="29"/>
      <c r="C60" s="2" t="s">
        <v>49</v>
      </c>
      <c r="D60" s="14">
        <v>2064880</v>
      </c>
      <c r="E60" s="14">
        <v>409860</v>
      </c>
      <c r="F60" s="19">
        <f t="shared" si="4"/>
        <v>1655020</v>
      </c>
    </row>
    <row r="61" spans="1:6" ht="14.25" customHeight="1">
      <c r="A61" s="29"/>
      <c r="B61" s="29"/>
      <c r="C61" s="2" t="s">
        <v>50</v>
      </c>
      <c r="D61" s="14">
        <v>0</v>
      </c>
      <c r="E61" s="14">
        <v>0</v>
      </c>
      <c r="F61" s="19">
        <f t="shared" si="4"/>
        <v>0</v>
      </c>
    </row>
    <row r="62" spans="1:6" ht="14.25" customHeight="1">
      <c r="A62" s="29"/>
      <c r="B62" s="29"/>
      <c r="C62" s="2" t="s">
        <v>57</v>
      </c>
      <c r="D62" s="14">
        <v>0</v>
      </c>
      <c r="E62" s="14">
        <v>0</v>
      </c>
      <c r="F62" s="19">
        <f t="shared" si="4"/>
        <v>0</v>
      </c>
    </row>
    <row r="63" spans="1:6" ht="14.25" customHeight="1">
      <c r="A63" s="29"/>
      <c r="B63" s="30"/>
      <c r="C63" s="5" t="s">
        <v>11</v>
      </c>
      <c r="D63" s="16">
        <f>SUM(D56:D62)</f>
        <v>2064880</v>
      </c>
      <c r="E63" s="15">
        <f>SUM(E56:E62)</f>
        <v>409879</v>
      </c>
      <c r="F63" s="16">
        <f>+D63-E63</f>
        <v>1655001</v>
      </c>
    </row>
    <row r="64" spans="1:6" ht="14.25" customHeight="1">
      <c r="A64" s="30"/>
      <c r="B64" s="38" t="s">
        <v>27</v>
      </c>
      <c r="C64" s="39"/>
      <c r="D64" s="16">
        <f>+D55-D63</f>
        <v>939539</v>
      </c>
      <c r="E64" s="15">
        <f>+E55-E63</f>
        <v>1066594</v>
      </c>
      <c r="F64" s="16">
        <f t="shared" ref="F64:F70" si="5">+D64-E64</f>
        <v>-127055</v>
      </c>
    </row>
    <row r="65" spans="1:6" ht="14.25" customHeight="1">
      <c r="A65" s="38" t="s">
        <v>65</v>
      </c>
      <c r="B65" s="49"/>
      <c r="C65" s="39"/>
      <c r="D65" s="16">
        <f>+D48+D64</f>
        <v>-1233924</v>
      </c>
      <c r="E65" s="16">
        <f>+E48+E64</f>
        <v>-1572575</v>
      </c>
      <c r="F65" s="16">
        <f t="shared" si="5"/>
        <v>338651</v>
      </c>
    </row>
    <row r="66" spans="1:6" ht="14.25" customHeight="1">
      <c r="A66" s="46" t="s">
        <v>8</v>
      </c>
      <c r="B66" s="38" t="s">
        <v>66</v>
      </c>
      <c r="C66" s="39"/>
      <c r="D66" s="16">
        <v>90474286</v>
      </c>
      <c r="E66" s="16">
        <v>89047258</v>
      </c>
      <c r="F66" s="16">
        <f t="shared" si="5"/>
        <v>1427028</v>
      </c>
    </row>
    <row r="67" spans="1:6" ht="14.25" customHeight="1">
      <c r="A67" s="47"/>
      <c r="B67" s="38" t="s">
        <v>67</v>
      </c>
      <c r="C67" s="39"/>
      <c r="D67" s="16">
        <f>+D65+D66</f>
        <v>89240362</v>
      </c>
      <c r="E67" s="16">
        <f>+E65+E66</f>
        <v>87474683</v>
      </c>
      <c r="F67" s="16">
        <f t="shared" si="5"/>
        <v>1765679</v>
      </c>
    </row>
    <row r="68" spans="1:6" ht="14.25" customHeight="1">
      <c r="A68" s="47"/>
      <c r="B68" s="38" t="s">
        <v>68</v>
      </c>
      <c r="C68" s="39"/>
      <c r="D68" s="16">
        <v>0</v>
      </c>
      <c r="E68" s="16">
        <v>0</v>
      </c>
      <c r="F68" s="16">
        <f t="shared" si="5"/>
        <v>0</v>
      </c>
    </row>
    <row r="69" spans="1:6" ht="14.25" customHeight="1">
      <c r="A69" s="47"/>
      <c r="B69" s="38" t="s">
        <v>69</v>
      </c>
      <c r="C69" s="39"/>
      <c r="D69" s="16">
        <v>5057817</v>
      </c>
      <c r="E69" s="16">
        <v>0</v>
      </c>
      <c r="F69" s="16">
        <f t="shared" si="5"/>
        <v>5057817</v>
      </c>
    </row>
    <row r="70" spans="1:6" ht="14.25" customHeight="1">
      <c r="A70" s="47"/>
      <c r="B70" s="40" t="s">
        <v>70</v>
      </c>
      <c r="C70" s="41"/>
      <c r="D70" s="18">
        <v>396</v>
      </c>
      <c r="E70" s="16">
        <v>397</v>
      </c>
      <c r="F70" s="16">
        <f t="shared" si="5"/>
        <v>-1</v>
      </c>
    </row>
    <row r="71" spans="1:6" ht="14.25" customHeight="1">
      <c r="A71" s="47"/>
      <c r="B71" s="42" t="s">
        <v>71</v>
      </c>
      <c r="C71" s="43"/>
      <c r="D71" s="36">
        <f>+D67+D68+D69-D70</f>
        <v>94297783</v>
      </c>
      <c r="E71" s="36">
        <f>+E67+E68+E69-E70</f>
        <v>87474286</v>
      </c>
      <c r="F71" s="36">
        <f>+D71-E71</f>
        <v>6823497</v>
      </c>
    </row>
    <row r="72" spans="1:6" ht="14.25" customHeight="1">
      <c r="A72" s="48"/>
      <c r="B72" s="44"/>
      <c r="C72" s="45"/>
      <c r="D72" s="37"/>
      <c r="E72" s="37"/>
      <c r="F72" s="37"/>
    </row>
    <row r="73" spans="1:6" ht="14.25" customHeight="1">
      <c r="E73" s="25"/>
    </row>
    <row r="74" spans="1:6" ht="14.25" customHeight="1">
      <c r="E74" s="25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</sheetData>
  <sheetProtection password="CC35" sheet="1" objects="1" scenarios="1"/>
  <mergeCells count="28">
    <mergeCell ref="A32:A47"/>
    <mergeCell ref="A66:A72"/>
    <mergeCell ref="D71:D72"/>
    <mergeCell ref="B68:C68"/>
    <mergeCell ref="B47:C47"/>
    <mergeCell ref="B32:B39"/>
    <mergeCell ref="B40:B46"/>
    <mergeCell ref="A48:C48"/>
    <mergeCell ref="A65:C65"/>
    <mergeCell ref="B49:B55"/>
    <mergeCell ref="B56:B63"/>
    <mergeCell ref="B64:C64"/>
    <mergeCell ref="A49:A64"/>
    <mergeCell ref="F71:F72"/>
    <mergeCell ref="B66:C66"/>
    <mergeCell ref="B69:C69"/>
    <mergeCell ref="B70:C70"/>
    <mergeCell ref="B71:C72"/>
    <mergeCell ref="E71:E72"/>
    <mergeCell ref="B67:C67"/>
    <mergeCell ref="B31:C31"/>
    <mergeCell ref="B6:B18"/>
    <mergeCell ref="A6:A31"/>
    <mergeCell ref="D1:F1"/>
    <mergeCell ref="A3:F3"/>
    <mergeCell ref="A2:F2"/>
    <mergeCell ref="A5:C5"/>
    <mergeCell ref="B19:B30"/>
  </mergeCells>
  <phoneticPr fontId="2"/>
  <printOptions horizontalCentered="1"/>
  <pageMargins left="0" right="0" top="0.39370078740157483" bottom="0" header="0" footer="0"/>
  <pageSetup paperSize="9" firstPageNumber="11" orientation="portrait" useFirstPageNumber="1" horizontalDpi="300" verticalDpi="300" r:id="rId1"/>
  <headerFooter scaleWithDoc="0">
    <oddFooter>&amp;C&amp;P</oddFooter>
  </headerFooter>
  <rowBreaks count="1" manualBreakCount="1"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78"/>
  <sheetViews>
    <sheetView view="pageBreakPreview" zoomScaleNormal="100" zoomScaleSheetLayoutView="100" workbookViewId="0">
      <selection sqref="A1:XFD1"/>
    </sheetView>
  </sheetViews>
  <sheetFormatPr defaultRowHeight="13.5"/>
  <cols>
    <col min="1" max="1" width="3.5" style="3" customWidth="1"/>
    <col min="2" max="2" width="3.375" style="3" customWidth="1"/>
    <col min="3" max="3" width="34.5" style="3" customWidth="1"/>
    <col min="4" max="5" width="11.625" style="3" customWidth="1"/>
    <col min="6" max="6" width="8.625" style="3" hidden="1" customWidth="1"/>
    <col min="7" max="7" width="11.625" style="3" customWidth="1"/>
    <col min="8" max="8" width="11.625" style="4" customWidth="1"/>
    <col min="9" max="9" width="11.625" style="3" customWidth="1"/>
    <col min="10" max="16384" width="9" style="3"/>
  </cols>
  <sheetData>
    <row r="1" spans="1:11" ht="15">
      <c r="A1" s="4"/>
      <c r="B1" s="4"/>
      <c r="C1" s="4"/>
      <c r="D1" s="50" t="s">
        <v>14</v>
      </c>
      <c r="E1" s="50"/>
      <c r="F1" s="50"/>
      <c r="G1" s="50"/>
      <c r="H1" s="50"/>
      <c r="I1" s="50"/>
      <c r="J1" s="7"/>
      <c r="K1" s="7"/>
    </row>
    <row r="2" spans="1:11" ht="14.25">
      <c r="A2" s="51" t="s">
        <v>95</v>
      </c>
      <c r="B2" s="51"/>
      <c r="C2" s="51"/>
      <c r="D2" s="51"/>
      <c r="E2" s="51"/>
      <c r="F2" s="51"/>
      <c r="G2" s="51"/>
      <c r="H2" s="51"/>
      <c r="I2" s="51"/>
    </row>
    <row r="3" spans="1:11">
      <c r="A3" s="4"/>
      <c r="C3" s="8"/>
      <c r="D3" s="4"/>
      <c r="E3" s="4"/>
      <c r="F3" s="4"/>
      <c r="G3" s="4"/>
      <c r="I3" s="4"/>
    </row>
    <row r="4" spans="1:11">
      <c r="A4" s="32" t="s">
        <v>91</v>
      </c>
      <c r="B4" s="32"/>
      <c r="C4" s="32"/>
      <c r="D4" s="32"/>
      <c r="E4" s="32"/>
      <c r="F4" s="32"/>
      <c r="G4" s="32"/>
      <c r="H4" s="32"/>
      <c r="I4" s="32"/>
    </row>
    <row r="5" spans="1:11" ht="13.5" customHeight="1">
      <c r="A5" s="4"/>
      <c r="B5" s="4"/>
      <c r="C5" s="4"/>
      <c r="D5" s="4"/>
      <c r="E5" s="4"/>
      <c r="F5" s="4"/>
      <c r="G5" s="4"/>
      <c r="I5" s="9" t="s">
        <v>59</v>
      </c>
    </row>
    <row r="6" spans="1:11" ht="14.25" customHeight="1">
      <c r="A6" s="54" t="s">
        <v>29</v>
      </c>
      <c r="B6" s="55"/>
      <c r="C6" s="56"/>
      <c r="D6" s="52" t="s">
        <v>0</v>
      </c>
      <c r="E6" s="52" t="s">
        <v>1</v>
      </c>
      <c r="F6" s="52" t="s">
        <v>2</v>
      </c>
      <c r="G6" s="52" t="s">
        <v>3</v>
      </c>
      <c r="H6" s="52" t="s">
        <v>4</v>
      </c>
      <c r="I6" s="52" t="s">
        <v>5</v>
      </c>
    </row>
    <row r="7" spans="1:11" ht="14.25" customHeight="1">
      <c r="A7" s="57"/>
      <c r="B7" s="58"/>
      <c r="C7" s="59"/>
      <c r="D7" s="53"/>
      <c r="E7" s="53"/>
      <c r="F7" s="53"/>
      <c r="G7" s="53"/>
      <c r="H7" s="53"/>
      <c r="I7" s="53"/>
    </row>
    <row r="8" spans="1:11" ht="14.25" customHeight="1">
      <c r="A8" s="28" t="s">
        <v>16</v>
      </c>
      <c r="B8" s="28" t="s">
        <v>6</v>
      </c>
      <c r="C8" s="13" t="s">
        <v>75</v>
      </c>
      <c r="D8" s="18">
        <v>5375000</v>
      </c>
      <c r="E8" s="18">
        <v>0</v>
      </c>
      <c r="F8" s="18"/>
      <c r="G8" s="18">
        <f>+D8+E8</f>
        <v>5375000</v>
      </c>
      <c r="H8" s="24">
        <v>0</v>
      </c>
      <c r="I8" s="18">
        <f>SUM(G8:H8)</f>
        <v>5375000</v>
      </c>
    </row>
    <row r="9" spans="1:11" ht="14.25" customHeight="1">
      <c r="A9" s="29"/>
      <c r="B9" s="29"/>
      <c r="C9" s="2" t="s">
        <v>90</v>
      </c>
      <c r="D9" s="19">
        <v>6411268</v>
      </c>
      <c r="E9" s="19">
        <v>880000</v>
      </c>
      <c r="F9" s="19"/>
      <c r="G9" s="19">
        <f t="shared" ref="G9:G31" si="0">+D9+E9</f>
        <v>7291268</v>
      </c>
      <c r="H9" s="23">
        <v>0</v>
      </c>
      <c r="I9" s="19">
        <f>SUM(G9:H9)</f>
        <v>7291268</v>
      </c>
    </row>
    <row r="10" spans="1:11" ht="14.25" customHeight="1">
      <c r="A10" s="29"/>
      <c r="B10" s="29"/>
      <c r="C10" s="2" t="s">
        <v>76</v>
      </c>
      <c r="D10" s="19">
        <v>60865168</v>
      </c>
      <c r="E10" s="19">
        <v>37000</v>
      </c>
      <c r="F10" s="19"/>
      <c r="G10" s="19">
        <f t="shared" si="0"/>
        <v>60902168</v>
      </c>
      <c r="H10" s="23">
        <v>0</v>
      </c>
      <c r="I10" s="19">
        <f>SUM(G10:H10)</f>
        <v>60902168</v>
      </c>
    </row>
    <row r="11" spans="1:11" ht="14.25" customHeight="1">
      <c r="A11" s="29"/>
      <c r="B11" s="29"/>
      <c r="C11" s="2" t="s">
        <v>77</v>
      </c>
      <c r="D11" s="19">
        <v>29742055</v>
      </c>
      <c r="E11" s="19">
        <v>26388238</v>
      </c>
      <c r="F11" s="19"/>
      <c r="G11" s="19">
        <f t="shared" si="0"/>
        <v>56130293</v>
      </c>
      <c r="H11" s="23">
        <v>0</v>
      </c>
      <c r="I11" s="19">
        <f t="shared" ref="I11:I31" si="1">SUM(G11:H11)</f>
        <v>56130293</v>
      </c>
    </row>
    <row r="12" spans="1:11" ht="14.25" customHeight="1">
      <c r="A12" s="29"/>
      <c r="B12" s="29"/>
      <c r="C12" s="2" t="s">
        <v>78</v>
      </c>
      <c r="D12" s="19">
        <v>694500</v>
      </c>
      <c r="E12" s="19">
        <v>0</v>
      </c>
      <c r="F12" s="19"/>
      <c r="G12" s="19">
        <f t="shared" si="0"/>
        <v>694500</v>
      </c>
      <c r="H12" s="23">
        <v>0</v>
      </c>
      <c r="I12" s="19">
        <f t="shared" si="1"/>
        <v>694500</v>
      </c>
    </row>
    <row r="13" spans="1:11" ht="14.25" customHeight="1">
      <c r="A13" s="29"/>
      <c r="B13" s="29"/>
      <c r="C13" s="2" t="s">
        <v>79</v>
      </c>
      <c r="D13" s="19">
        <v>388500</v>
      </c>
      <c r="E13" s="19">
        <v>0</v>
      </c>
      <c r="F13" s="19"/>
      <c r="G13" s="19">
        <f t="shared" si="0"/>
        <v>388500</v>
      </c>
      <c r="H13" s="23">
        <v>0</v>
      </c>
      <c r="I13" s="19">
        <f t="shared" si="1"/>
        <v>388500</v>
      </c>
    </row>
    <row r="14" spans="1:11" ht="14.25" customHeight="1">
      <c r="A14" s="29"/>
      <c r="B14" s="29"/>
      <c r="C14" s="2" t="s">
        <v>80</v>
      </c>
      <c r="D14" s="19">
        <v>1151100</v>
      </c>
      <c r="E14" s="19">
        <v>11393787</v>
      </c>
      <c r="F14" s="19"/>
      <c r="G14" s="19">
        <f t="shared" si="0"/>
        <v>12544887</v>
      </c>
      <c r="H14" s="23">
        <v>0</v>
      </c>
      <c r="I14" s="19">
        <f t="shared" si="1"/>
        <v>12544887</v>
      </c>
    </row>
    <row r="15" spans="1:11" ht="14.25" customHeight="1">
      <c r="A15" s="29"/>
      <c r="B15" s="29"/>
      <c r="C15" s="2" t="s">
        <v>81</v>
      </c>
      <c r="D15" s="19">
        <v>74009267</v>
      </c>
      <c r="E15" s="19">
        <v>24202656</v>
      </c>
      <c r="F15" s="19"/>
      <c r="G15" s="19">
        <f t="shared" si="0"/>
        <v>98211923</v>
      </c>
      <c r="H15" s="23">
        <v>0</v>
      </c>
      <c r="I15" s="19">
        <f t="shared" si="1"/>
        <v>98211923</v>
      </c>
    </row>
    <row r="16" spans="1:11" ht="14.25" customHeight="1">
      <c r="A16" s="29"/>
      <c r="B16" s="29"/>
      <c r="C16" s="2" t="s">
        <v>82</v>
      </c>
      <c r="D16" s="19">
        <v>12367275</v>
      </c>
      <c r="E16" s="19">
        <v>0</v>
      </c>
      <c r="F16" s="19"/>
      <c r="G16" s="19">
        <f t="shared" si="0"/>
        <v>12367275</v>
      </c>
      <c r="H16" s="23">
        <v>0</v>
      </c>
      <c r="I16" s="19">
        <f t="shared" si="1"/>
        <v>12367275</v>
      </c>
    </row>
    <row r="17" spans="1:9" ht="14.25" customHeight="1">
      <c r="A17" s="29"/>
      <c r="B17" s="29"/>
      <c r="C17" s="2" t="s">
        <v>83</v>
      </c>
      <c r="D17" s="19">
        <v>61402020</v>
      </c>
      <c r="E17" s="19">
        <v>0</v>
      </c>
      <c r="F17" s="19"/>
      <c r="G17" s="19">
        <f t="shared" si="0"/>
        <v>61402020</v>
      </c>
      <c r="H17" s="23">
        <v>0</v>
      </c>
      <c r="I17" s="19">
        <f t="shared" si="1"/>
        <v>61402020</v>
      </c>
    </row>
    <row r="18" spans="1:9" ht="14.25" customHeight="1">
      <c r="A18" s="29"/>
      <c r="B18" s="29"/>
      <c r="C18" s="2" t="s">
        <v>84</v>
      </c>
      <c r="D18" s="19">
        <v>593511</v>
      </c>
      <c r="E18" s="19">
        <v>0</v>
      </c>
      <c r="F18" s="19"/>
      <c r="G18" s="19">
        <f t="shared" si="0"/>
        <v>593511</v>
      </c>
      <c r="H18" s="23">
        <v>0</v>
      </c>
      <c r="I18" s="19">
        <f t="shared" si="1"/>
        <v>593511</v>
      </c>
    </row>
    <row r="19" spans="1:9" ht="14.25" customHeight="1">
      <c r="A19" s="29"/>
      <c r="B19" s="29"/>
      <c r="C19" s="2" t="s">
        <v>85</v>
      </c>
      <c r="D19" s="19">
        <v>0</v>
      </c>
      <c r="E19" s="19">
        <v>0</v>
      </c>
      <c r="F19" s="19"/>
      <c r="G19" s="19">
        <f t="shared" si="0"/>
        <v>0</v>
      </c>
      <c r="H19" s="23">
        <v>0</v>
      </c>
      <c r="I19" s="19">
        <f t="shared" si="1"/>
        <v>0</v>
      </c>
    </row>
    <row r="20" spans="1:9" ht="14.25" customHeight="1">
      <c r="A20" s="29"/>
      <c r="B20" s="30"/>
      <c r="C20" s="21" t="s">
        <v>17</v>
      </c>
      <c r="D20" s="16">
        <f>SUM(D8:D19)</f>
        <v>252999664</v>
      </c>
      <c r="E20" s="16">
        <f t="shared" ref="E20:I20" si="2">SUM(E8:E19)</f>
        <v>62901681</v>
      </c>
      <c r="F20" s="16">
        <f t="shared" si="2"/>
        <v>0</v>
      </c>
      <c r="G20" s="16">
        <f t="shared" si="2"/>
        <v>315901345</v>
      </c>
      <c r="H20" s="26">
        <f t="shared" si="2"/>
        <v>0</v>
      </c>
      <c r="I20" s="16">
        <f t="shared" si="2"/>
        <v>315901345</v>
      </c>
    </row>
    <row r="21" spans="1:9" ht="14.25" customHeight="1">
      <c r="A21" s="29"/>
      <c r="B21" s="28" t="s">
        <v>7</v>
      </c>
      <c r="C21" s="2" t="s">
        <v>33</v>
      </c>
      <c r="D21" s="19">
        <v>185410390</v>
      </c>
      <c r="E21" s="19">
        <v>42327995</v>
      </c>
      <c r="F21" s="19"/>
      <c r="G21" s="18">
        <f t="shared" si="0"/>
        <v>227738385</v>
      </c>
      <c r="H21" s="23">
        <v>0</v>
      </c>
      <c r="I21" s="19">
        <f t="shared" si="1"/>
        <v>227738385</v>
      </c>
    </row>
    <row r="22" spans="1:9" ht="14.25" customHeight="1">
      <c r="A22" s="29"/>
      <c r="B22" s="29"/>
      <c r="C22" s="2" t="s">
        <v>32</v>
      </c>
      <c r="D22" s="19">
        <v>26510596</v>
      </c>
      <c r="E22" s="19">
        <v>17442665</v>
      </c>
      <c r="F22" s="19"/>
      <c r="G22" s="19">
        <f t="shared" si="0"/>
        <v>43953261</v>
      </c>
      <c r="H22" s="23">
        <v>0</v>
      </c>
      <c r="I22" s="19">
        <f t="shared" si="1"/>
        <v>43953261</v>
      </c>
    </row>
    <row r="23" spans="1:9" ht="14.25" customHeight="1">
      <c r="A23" s="29"/>
      <c r="B23" s="29"/>
      <c r="C23" s="2" t="s">
        <v>34</v>
      </c>
      <c r="D23" s="19">
        <v>10530642</v>
      </c>
      <c r="E23" s="19">
        <v>809405</v>
      </c>
      <c r="F23" s="19"/>
      <c r="G23" s="19">
        <f t="shared" si="0"/>
        <v>11340047</v>
      </c>
      <c r="H23" s="23">
        <v>0</v>
      </c>
      <c r="I23" s="19">
        <f t="shared" si="1"/>
        <v>11340047</v>
      </c>
    </row>
    <row r="24" spans="1:9" ht="14.25" customHeight="1">
      <c r="A24" s="29"/>
      <c r="B24" s="29"/>
      <c r="C24" s="2" t="s">
        <v>35</v>
      </c>
      <c r="D24" s="19">
        <v>12434475</v>
      </c>
      <c r="E24" s="19">
        <v>0</v>
      </c>
      <c r="F24" s="19"/>
      <c r="G24" s="19">
        <f t="shared" si="0"/>
        <v>12434475</v>
      </c>
      <c r="H24" s="23">
        <v>0</v>
      </c>
      <c r="I24" s="19">
        <f t="shared" si="1"/>
        <v>12434475</v>
      </c>
    </row>
    <row r="25" spans="1:9" ht="14.25" customHeight="1">
      <c r="A25" s="29"/>
      <c r="B25" s="29"/>
      <c r="C25" s="2" t="s">
        <v>86</v>
      </c>
      <c r="D25" s="19">
        <v>4222918</v>
      </c>
      <c r="E25" s="19">
        <v>0</v>
      </c>
      <c r="F25" s="19"/>
      <c r="G25" s="19">
        <f t="shared" si="0"/>
        <v>4222918</v>
      </c>
      <c r="H25" s="23">
        <v>0</v>
      </c>
      <c r="I25" s="19">
        <f t="shared" si="1"/>
        <v>4222918</v>
      </c>
    </row>
    <row r="26" spans="1:9" ht="14.25" customHeight="1">
      <c r="A26" s="29"/>
      <c r="B26" s="29"/>
      <c r="C26" s="2" t="s">
        <v>87</v>
      </c>
      <c r="D26" s="19">
        <v>2240500</v>
      </c>
      <c r="E26" s="19">
        <v>80000</v>
      </c>
      <c r="F26" s="19"/>
      <c r="G26" s="19">
        <f t="shared" si="0"/>
        <v>2320500</v>
      </c>
      <c r="H26" s="23">
        <v>0</v>
      </c>
      <c r="I26" s="19">
        <f t="shared" si="1"/>
        <v>2320500</v>
      </c>
    </row>
    <row r="27" spans="1:9" ht="14.25" customHeight="1">
      <c r="A27" s="29"/>
      <c r="B27" s="29"/>
      <c r="C27" s="2" t="s">
        <v>88</v>
      </c>
      <c r="D27" s="19">
        <v>0</v>
      </c>
      <c r="E27" s="19">
        <v>0</v>
      </c>
      <c r="F27" s="19"/>
      <c r="G27" s="19">
        <f t="shared" si="0"/>
        <v>0</v>
      </c>
      <c r="H27" s="23">
        <v>0</v>
      </c>
      <c r="I27" s="19">
        <f t="shared" si="1"/>
        <v>0</v>
      </c>
    </row>
    <row r="28" spans="1:9" ht="14.25" customHeight="1">
      <c r="A28" s="29"/>
      <c r="B28" s="29"/>
      <c r="C28" s="2" t="s">
        <v>36</v>
      </c>
      <c r="D28" s="19">
        <v>3780032</v>
      </c>
      <c r="E28" s="19">
        <v>2923038</v>
      </c>
      <c r="F28" s="19"/>
      <c r="G28" s="19">
        <f t="shared" si="0"/>
        <v>6703070</v>
      </c>
      <c r="H28" s="23">
        <v>0</v>
      </c>
      <c r="I28" s="19">
        <f t="shared" si="1"/>
        <v>6703070</v>
      </c>
    </row>
    <row r="29" spans="1:9" ht="14.25" customHeight="1">
      <c r="A29" s="29"/>
      <c r="B29" s="29"/>
      <c r="C29" s="12" t="s">
        <v>63</v>
      </c>
      <c r="D29" s="23">
        <v>-414572</v>
      </c>
      <c r="E29" s="23">
        <v>-1291216</v>
      </c>
      <c r="F29" s="23" t="s">
        <v>64</v>
      </c>
      <c r="G29" s="19">
        <f t="shared" si="0"/>
        <v>-1705788</v>
      </c>
      <c r="H29" s="23">
        <v>0</v>
      </c>
      <c r="I29" s="19">
        <f t="shared" si="1"/>
        <v>-1705788</v>
      </c>
    </row>
    <row r="30" spans="1:9" ht="14.25" customHeight="1">
      <c r="A30" s="29"/>
      <c r="B30" s="29"/>
      <c r="C30" s="2" t="s">
        <v>37</v>
      </c>
      <c r="D30" s="19">
        <v>7150</v>
      </c>
      <c r="E30" s="19">
        <v>0</v>
      </c>
      <c r="F30" s="19"/>
      <c r="G30" s="19">
        <f t="shared" si="0"/>
        <v>7150</v>
      </c>
      <c r="H30" s="23">
        <v>0</v>
      </c>
      <c r="I30" s="19">
        <f t="shared" si="1"/>
        <v>7150</v>
      </c>
    </row>
    <row r="31" spans="1:9" ht="14.25" customHeight="1">
      <c r="A31" s="29"/>
      <c r="B31" s="29"/>
      <c r="C31" s="2" t="s">
        <v>89</v>
      </c>
      <c r="D31" s="19">
        <v>11375160</v>
      </c>
      <c r="E31" s="19">
        <v>0</v>
      </c>
      <c r="F31" s="19"/>
      <c r="G31" s="19">
        <f t="shared" si="0"/>
        <v>11375160</v>
      </c>
      <c r="H31" s="23">
        <v>0</v>
      </c>
      <c r="I31" s="19">
        <f t="shared" si="1"/>
        <v>11375160</v>
      </c>
    </row>
    <row r="32" spans="1:9" ht="14.25" customHeight="1">
      <c r="A32" s="29"/>
      <c r="B32" s="30"/>
      <c r="C32" s="21" t="s">
        <v>18</v>
      </c>
      <c r="D32" s="26">
        <f>SUM(D21:D31)</f>
        <v>256097291</v>
      </c>
      <c r="E32" s="16">
        <f t="shared" ref="E32:I32" si="3">SUM(E21:E31)</f>
        <v>62291887</v>
      </c>
      <c r="F32" s="16">
        <f t="shared" si="3"/>
        <v>0</v>
      </c>
      <c r="G32" s="16">
        <f t="shared" si="3"/>
        <v>318389178</v>
      </c>
      <c r="H32" s="26">
        <f t="shared" si="3"/>
        <v>0</v>
      </c>
      <c r="I32" s="16">
        <f t="shared" si="3"/>
        <v>318389178</v>
      </c>
    </row>
    <row r="33" spans="1:9" ht="14.25" customHeight="1">
      <c r="A33" s="30"/>
      <c r="B33" s="38" t="s">
        <v>23</v>
      </c>
      <c r="C33" s="39"/>
      <c r="D33" s="16">
        <f>+D20-D32</f>
        <v>-3097627</v>
      </c>
      <c r="E33" s="16">
        <f t="shared" ref="E33:I33" si="4">+E20-E32</f>
        <v>609794</v>
      </c>
      <c r="F33" s="16">
        <f t="shared" si="4"/>
        <v>0</v>
      </c>
      <c r="G33" s="16">
        <f t="shared" si="4"/>
        <v>-2487833</v>
      </c>
      <c r="H33" s="26">
        <f t="shared" si="4"/>
        <v>0</v>
      </c>
      <c r="I33" s="16">
        <f t="shared" si="4"/>
        <v>-2487833</v>
      </c>
    </row>
    <row r="34" spans="1:9" ht="14.25" customHeight="1">
      <c r="A34" s="28" t="s">
        <v>19</v>
      </c>
      <c r="B34" s="28" t="s">
        <v>6</v>
      </c>
      <c r="C34" s="13" t="s">
        <v>51</v>
      </c>
      <c r="D34" s="18">
        <v>0</v>
      </c>
      <c r="E34" s="18">
        <v>0</v>
      </c>
      <c r="F34" s="18"/>
      <c r="G34" s="18">
        <f t="shared" ref="G34:G47" si="5">+D34+E34</f>
        <v>0</v>
      </c>
      <c r="H34" s="24">
        <v>0</v>
      </c>
      <c r="I34" s="19">
        <f t="shared" ref="I34:I47" si="6">SUM(G34:H34)</f>
        <v>0</v>
      </c>
    </row>
    <row r="35" spans="1:9" ht="14.25" customHeight="1">
      <c r="A35" s="29"/>
      <c r="B35" s="29"/>
      <c r="C35" s="2" t="s">
        <v>38</v>
      </c>
      <c r="D35" s="19">
        <v>299746</v>
      </c>
      <c r="E35" s="19">
        <v>122</v>
      </c>
      <c r="F35" s="19"/>
      <c r="G35" s="19">
        <f t="shared" si="5"/>
        <v>299868</v>
      </c>
      <c r="H35" s="23">
        <v>0</v>
      </c>
      <c r="I35" s="19">
        <f t="shared" si="6"/>
        <v>299868</v>
      </c>
    </row>
    <row r="36" spans="1:9" ht="14.25" customHeight="1">
      <c r="A36" s="29"/>
      <c r="B36" s="29"/>
      <c r="C36" s="2" t="s">
        <v>39</v>
      </c>
      <c r="D36" s="19">
        <v>0</v>
      </c>
      <c r="E36" s="19">
        <v>0</v>
      </c>
      <c r="F36" s="19"/>
      <c r="G36" s="19">
        <f t="shared" si="5"/>
        <v>0</v>
      </c>
      <c r="H36" s="23">
        <v>0</v>
      </c>
      <c r="I36" s="19">
        <f t="shared" si="6"/>
        <v>0</v>
      </c>
    </row>
    <row r="37" spans="1:9" ht="14.25" customHeight="1">
      <c r="A37" s="29"/>
      <c r="B37" s="29"/>
      <c r="C37" s="2" t="s">
        <v>40</v>
      </c>
      <c r="D37" s="19">
        <v>0</v>
      </c>
      <c r="E37" s="19">
        <v>0</v>
      </c>
      <c r="F37" s="19"/>
      <c r="G37" s="19">
        <f t="shared" si="5"/>
        <v>0</v>
      </c>
      <c r="H37" s="23">
        <v>0</v>
      </c>
      <c r="I37" s="19">
        <f t="shared" si="6"/>
        <v>0</v>
      </c>
    </row>
    <row r="38" spans="1:9" ht="14.25" customHeight="1">
      <c r="A38" s="29"/>
      <c r="B38" s="29"/>
      <c r="C38" s="2" t="s">
        <v>28</v>
      </c>
      <c r="D38" s="19">
        <v>0</v>
      </c>
      <c r="E38" s="19">
        <v>0</v>
      </c>
      <c r="F38" s="19"/>
      <c r="G38" s="19">
        <f t="shared" si="5"/>
        <v>0</v>
      </c>
      <c r="H38" s="23">
        <v>0</v>
      </c>
      <c r="I38" s="19">
        <f t="shared" si="6"/>
        <v>0</v>
      </c>
    </row>
    <row r="39" spans="1:9" ht="14.25" customHeight="1">
      <c r="A39" s="29"/>
      <c r="B39" s="29"/>
      <c r="C39" s="2" t="s">
        <v>41</v>
      </c>
      <c r="D39" s="19">
        <v>0</v>
      </c>
      <c r="E39" s="19">
        <v>0</v>
      </c>
      <c r="F39" s="19"/>
      <c r="G39" s="19">
        <f t="shared" si="5"/>
        <v>0</v>
      </c>
      <c r="H39" s="23">
        <v>0</v>
      </c>
      <c r="I39" s="19">
        <f t="shared" si="6"/>
        <v>0</v>
      </c>
    </row>
    <row r="40" spans="1:9" ht="14.25" customHeight="1">
      <c r="A40" s="29"/>
      <c r="B40" s="29"/>
      <c r="C40" s="2" t="s">
        <v>52</v>
      </c>
      <c r="D40" s="19">
        <v>14502</v>
      </c>
      <c r="E40" s="19">
        <v>0</v>
      </c>
      <c r="F40" s="19"/>
      <c r="G40" s="19">
        <f t="shared" si="5"/>
        <v>14502</v>
      </c>
      <c r="H40" s="23">
        <v>0</v>
      </c>
      <c r="I40" s="19">
        <f t="shared" si="6"/>
        <v>14502</v>
      </c>
    </row>
    <row r="41" spans="1:9" ht="14.25" customHeight="1">
      <c r="A41" s="29"/>
      <c r="B41" s="30"/>
      <c r="C41" s="21" t="s">
        <v>24</v>
      </c>
      <c r="D41" s="16">
        <f>SUM(D34:D40)</f>
        <v>314248</v>
      </c>
      <c r="E41" s="16">
        <f t="shared" ref="E41:I41" si="7">SUM(E34:E40)</f>
        <v>122</v>
      </c>
      <c r="F41" s="16">
        <f t="shared" si="7"/>
        <v>0</v>
      </c>
      <c r="G41" s="16">
        <f t="shared" si="7"/>
        <v>314370</v>
      </c>
      <c r="H41" s="26">
        <f t="shared" si="7"/>
        <v>0</v>
      </c>
      <c r="I41" s="16">
        <f t="shared" si="7"/>
        <v>314370</v>
      </c>
    </row>
    <row r="42" spans="1:9" ht="14.25" customHeight="1">
      <c r="A42" s="29"/>
      <c r="B42" s="28" t="s">
        <v>7</v>
      </c>
      <c r="C42" s="1" t="s">
        <v>53</v>
      </c>
      <c r="D42" s="18">
        <v>0</v>
      </c>
      <c r="E42" s="18">
        <v>0</v>
      </c>
      <c r="F42" s="18"/>
      <c r="G42" s="18">
        <f t="shared" si="5"/>
        <v>0</v>
      </c>
      <c r="H42" s="24">
        <v>0</v>
      </c>
      <c r="I42" s="19">
        <f t="shared" si="6"/>
        <v>0</v>
      </c>
    </row>
    <row r="43" spans="1:9" ht="14.25" customHeight="1">
      <c r="A43" s="29"/>
      <c r="B43" s="29"/>
      <c r="C43" s="1" t="s">
        <v>30</v>
      </c>
      <c r="D43" s="19">
        <v>0</v>
      </c>
      <c r="E43" s="19">
        <v>0</v>
      </c>
      <c r="F43" s="19"/>
      <c r="G43" s="19">
        <f t="shared" si="5"/>
        <v>0</v>
      </c>
      <c r="H43" s="23">
        <v>0</v>
      </c>
      <c r="I43" s="19">
        <f t="shared" si="6"/>
        <v>0</v>
      </c>
    </row>
    <row r="44" spans="1:9" ht="14.25" customHeight="1">
      <c r="A44" s="29"/>
      <c r="B44" s="29"/>
      <c r="C44" s="1" t="s">
        <v>42</v>
      </c>
      <c r="D44" s="19">
        <v>0</v>
      </c>
      <c r="E44" s="19">
        <v>0</v>
      </c>
      <c r="F44" s="19"/>
      <c r="G44" s="19">
        <f t="shared" si="5"/>
        <v>0</v>
      </c>
      <c r="H44" s="23">
        <v>0</v>
      </c>
      <c r="I44" s="19">
        <f t="shared" si="6"/>
        <v>0</v>
      </c>
    </row>
    <row r="45" spans="1:9" ht="14.25" customHeight="1">
      <c r="A45" s="29"/>
      <c r="B45" s="29"/>
      <c r="C45" s="1" t="s">
        <v>31</v>
      </c>
      <c r="D45" s="19">
        <v>0</v>
      </c>
      <c r="E45" s="19">
        <v>0</v>
      </c>
      <c r="F45" s="19"/>
      <c r="G45" s="19">
        <f t="shared" si="5"/>
        <v>0</v>
      </c>
      <c r="H45" s="23">
        <v>0</v>
      </c>
      <c r="I45" s="19">
        <f t="shared" si="6"/>
        <v>0</v>
      </c>
    </row>
    <row r="46" spans="1:9" ht="14.25" customHeight="1">
      <c r="A46" s="29"/>
      <c r="B46" s="29"/>
      <c r="C46" s="1" t="s">
        <v>43</v>
      </c>
      <c r="D46" s="19">
        <v>0</v>
      </c>
      <c r="E46" s="19">
        <v>0</v>
      </c>
      <c r="F46" s="19"/>
      <c r="G46" s="19">
        <f t="shared" si="5"/>
        <v>0</v>
      </c>
      <c r="H46" s="23">
        <v>0</v>
      </c>
      <c r="I46" s="19">
        <f t="shared" si="6"/>
        <v>0</v>
      </c>
    </row>
    <row r="47" spans="1:9" ht="14.25" customHeight="1">
      <c r="A47" s="29"/>
      <c r="B47" s="29"/>
      <c r="C47" s="1" t="s">
        <v>58</v>
      </c>
      <c r="D47" s="19">
        <v>0</v>
      </c>
      <c r="E47" s="19">
        <v>0</v>
      </c>
      <c r="F47" s="19"/>
      <c r="G47" s="19">
        <f t="shared" si="5"/>
        <v>0</v>
      </c>
      <c r="H47" s="23">
        <v>0</v>
      </c>
      <c r="I47" s="19">
        <f t="shared" si="6"/>
        <v>0</v>
      </c>
    </row>
    <row r="48" spans="1:9" ht="14.25" customHeight="1">
      <c r="A48" s="29"/>
      <c r="B48" s="30"/>
      <c r="C48" s="21" t="s">
        <v>25</v>
      </c>
      <c r="D48" s="16">
        <f>SUM(D42:D47)</f>
        <v>0</v>
      </c>
      <c r="E48" s="16">
        <f t="shared" ref="E48:I48" si="8">SUM(E42:E47)</f>
        <v>0</v>
      </c>
      <c r="F48" s="16">
        <f t="shared" si="8"/>
        <v>0</v>
      </c>
      <c r="G48" s="16">
        <f t="shared" si="8"/>
        <v>0</v>
      </c>
      <c r="H48" s="26">
        <f t="shared" si="8"/>
        <v>0</v>
      </c>
      <c r="I48" s="16">
        <f t="shared" si="8"/>
        <v>0</v>
      </c>
    </row>
    <row r="49" spans="1:9" ht="14.25" customHeight="1">
      <c r="A49" s="30"/>
      <c r="B49" s="38" t="s">
        <v>20</v>
      </c>
      <c r="C49" s="39"/>
      <c r="D49" s="16">
        <f>+D41-D48</f>
        <v>314248</v>
      </c>
      <c r="E49" s="16">
        <f t="shared" ref="E49:I49" si="9">+E41-E48</f>
        <v>122</v>
      </c>
      <c r="F49" s="16">
        <f t="shared" si="9"/>
        <v>0</v>
      </c>
      <c r="G49" s="16">
        <f t="shared" si="9"/>
        <v>314370</v>
      </c>
      <c r="H49" s="26">
        <f t="shared" si="9"/>
        <v>0</v>
      </c>
      <c r="I49" s="16">
        <f t="shared" si="9"/>
        <v>314370</v>
      </c>
    </row>
    <row r="50" spans="1:9" ht="14.25" customHeight="1">
      <c r="A50" s="33" t="s">
        <v>21</v>
      </c>
      <c r="B50" s="34"/>
      <c r="C50" s="35"/>
      <c r="D50" s="16">
        <f>+D33+D49</f>
        <v>-2783379</v>
      </c>
      <c r="E50" s="16">
        <f t="shared" ref="E50:I50" si="10">+E33+E49</f>
        <v>609916</v>
      </c>
      <c r="F50" s="16">
        <f t="shared" si="10"/>
        <v>0</v>
      </c>
      <c r="G50" s="16">
        <f t="shared" si="10"/>
        <v>-2173463</v>
      </c>
      <c r="H50" s="26">
        <f t="shared" si="10"/>
        <v>0</v>
      </c>
      <c r="I50" s="16">
        <f t="shared" si="10"/>
        <v>-2173463</v>
      </c>
    </row>
    <row r="51" spans="1:9" ht="14.25" customHeight="1">
      <c r="A51" s="28" t="s">
        <v>9</v>
      </c>
      <c r="B51" s="28" t="s">
        <v>6</v>
      </c>
      <c r="C51" s="13" t="s">
        <v>54</v>
      </c>
      <c r="D51" s="18">
        <v>1275419</v>
      </c>
      <c r="E51" s="18">
        <v>1729000</v>
      </c>
      <c r="F51" s="18"/>
      <c r="G51" s="18">
        <f t="shared" ref="G51:G57" si="11">+D51+E51</f>
        <v>3004419</v>
      </c>
      <c r="H51" s="24">
        <v>0</v>
      </c>
      <c r="I51" s="18">
        <f t="shared" ref="I51:I66" si="12">SUM(G51:H51)</f>
        <v>3004419</v>
      </c>
    </row>
    <row r="52" spans="1:9" ht="14.25" customHeight="1">
      <c r="A52" s="29"/>
      <c r="B52" s="29"/>
      <c r="C52" s="2" t="s">
        <v>55</v>
      </c>
      <c r="D52" s="19">
        <v>0</v>
      </c>
      <c r="E52" s="19">
        <v>0</v>
      </c>
      <c r="F52" s="19"/>
      <c r="G52" s="19">
        <f t="shared" si="11"/>
        <v>0</v>
      </c>
      <c r="H52" s="23">
        <v>0</v>
      </c>
      <c r="I52" s="19">
        <f t="shared" si="12"/>
        <v>0</v>
      </c>
    </row>
    <row r="53" spans="1:9" ht="14.25" customHeight="1">
      <c r="A53" s="29"/>
      <c r="B53" s="29"/>
      <c r="C53" s="2" t="s">
        <v>56</v>
      </c>
      <c r="D53" s="19">
        <v>0</v>
      </c>
      <c r="E53" s="19">
        <v>0</v>
      </c>
      <c r="F53" s="19"/>
      <c r="G53" s="19">
        <f t="shared" si="11"/>
        <v>0</v>
      </c>
      <c r="H53" s="23">
        <v>0</v>
      </c>
      <c r="I53" s="19">
        <f t="shared" si="12"/>
        <v>0</v>
      </c>
    </row>
    <row r="54" spans="1:9" ht="14.25" customHeight="1">
      <c r="A54" s="29"/>
      <c r="B54" s="29"/>
      <c r="C54" s="2" t="s">
        <v>45</v>
      </c>
      <c r="D54" s="19">
        <v>0</v>
      </c>
      <c r="E54" s="19">
        <v>0</v>
      </c>
      <c r="F54" s="19"/>
      <c r="G54" s="19">
        <f t="shared" si="11"/>
        <v>0</v>
      </c>
      <c r="H54" s="23">
        <v>0</v>
      </c>
      <c r="I54" s="19">
        <f t="shared" si="12"/>
        <v>0</v>
      </c>
    </row>
    <row r="55" spans="1:9" ht="14.25" customHeight="1">
      <c r="A55" s="29"/>
      <c r="B55" s="29"/>
      <c r="C55" s="2" t="s">
        <v>15</v>
      </c>
      <c r="D55" s="19">
        <v>0</v>
      </c>
      <c r="E55" s="19">
        <v>0</v>
      </c>
      <c r="F55" s="19"/>
      <c r="G55" s="19">
        <f t="shared" si="11"/>
        <v>0</v>
      </c>
      <c r="H55" s="23">
        <v>0</v>
      </c>
      <c r="I55" s="19">
        <f t="shared" si="12"/>
        <v>0</v>
      </c>
    </row>
    <row r="56" spans="1:9" ht="14.25" customHeight="1">
      <c r="A56" s="29"/>
      <c r="B56" s="29"/>
      <c r="C56" s="2" t="s">
        <v>46</v>
      </c>
      <c r="D56" s="19">
        <v>0</v>
      </c>
      <c r="E56" s="19">
        <v>0</v>
      </c>
      <c r="F56" s="19"/>
      <c r="G56" s="19">
        <f t="shared" si="11"/>
        <v>0</v>
      </c>
      <c r="H56" s="23">
        <v>0</v>
      </c>
      <c r="I56" s="19">
        <f t="shared" si="12"/>
        <v>0</v>
      </c>
    </row>
    <row r="57" spans="1:9" ht="14.25" customHeight="1">
      <c r="A57" s="29"/>
      <c r="B57" s="29"/>
      <c r="C57" s="2" t="s">
        <v>92</v>
      </c>
      <c r="D57" s="19">
        <v>1399680</v>
      </c>
      <c r="E57" s="19">
        <v>0</v>
      </c>
      <c r="F57" s="19"/>
      <c r="G57" s="19">
        <f t="shared" si="11"/>
        <v>1399680</v>
      </c>
      <c r="H57" s="23">
        <v>-1399680</v>
      </c>
      <c r="I57" s="19">
        <f t="shared" si="12"/>
        <v>0</v>
      </c>
    </row>
    <row r="58" spans="1:9" ht="14.25" customHeight="1">
      <c r="A58" s="29"/>
      <c r="B58" s="30"/>
      <c r="C58" s="21" t="s">
        <v>10</v>
      </c>
      <c r="D58" s="16">
        <f>SUM(D51:D57)</f>
        <v>2675099</v>
      </c>
      <c r="E58" s="16">
        <f t="shared" ref="E58:I58" si="13">SUM(E51:E57)</f>
        <v>1729000</v>
      </c>
      <c r="F58" s="16">
        <f t="shared" si="13"/>
        <v>0</v>
      </c>
      <c r="G58" s="16">
        <f t="shared" si="13"/>
        <v>4404099</v>
      </c>
      <c r="H58" s="26">
        <f t="shared" si="13"/>
        <v>-1399680</v>
      </c>
      <c r="I58" s="16">
        <f t="shared" si="13"/>
        <v>3004419</v>
      </c>
    </row>
    <row r="59" spans="1:9" ht="14.25" customHeight="1">
      <c r="A59" s="29"/>
      <c r="B59" s="28" t="s">
        <v>7</v>
      </c>
      <c r="C59" s="1" t="s">
        <v>47</v>
      </c>
      <c r="D59" s="19">
        <v>0</v>
      </c>
      <c r="E59" s="19">
        <v>0</v>
      </c>
      <c r="F59" s="19"/>
      <c r="G59" s="19">
        <f t="shared" ref="G59:G66" si="14">+D59+E59</f>
        <v>0</v>
      </c>
      <c r="H59" s="23">
        <v>0</v>
      </c>
      <c r="I59" s="19">
        <f t="shared" si="12"/>
        <v>0</v>
      </c>
    </row>
    <row r="60" spans="1:9" ht="14.25" customHeight="1">
      <c r="A60" s="29"/>
      <c r="B60" s="29"/>
      <c r="C60" s="1" t="s">
        <v>44</v>
      </c>
      <c r="D60" s="19">
        <v>0</v>
      </c>
      <c r="E60" s="19">
        <v>0</v>
      </c>
      <c r="F60" s="19"/>
      <c r="G60" s="19">
        <f t="shared" si="14"/>
        <v>0</v>
      </c>
      <c r="H60" s="23">
        <v>0</v>
      </c>
      <c r="I60" s="19">
        <f t="shared" si="12"/>
        <v>0</v>
      </c>
    </row>
    <row r="61" spans="1:9" ht="14.25" customHeight="1">
      <c r="A61" s="29"/>
      <c r="B61" s="29"/>
      <c r="C61" s="2" t="s">
        <v>48</v>
      </c>
      <c r="D61" s="19">
        <v>0</v>
      </c>
      <c r="E61" s="19">
        <v>0</v>
      </c>
      <c r="F61" s="19"/>
      <c r="G61" s="19">
        <f t="shared" si="14"/>
        <v>0</v>
      </c>
      <c r="H61" s="23">
        <v>0</v>
      </c>
      <c r="I61" s="19">
        <f t="shared" si="12"/>
        <v>0</v>
      </c>
    </row>
    <row r="62" spans="1:9" ht="14.25" customHeight="1">
      <c r="A62" s="29"/>
      <c r="B62" s="29"/>
      <c r="C62" s="12" t="s">
        <v>73</v>
      </c>
      <c r="D62" s="23">
        <v>0</v>
      </c>
      <c r="E62" s="23">
        <v>0</v>
      </c>
      <c r="F62" s="23" t="s">
        <v>64</v>
      </c>
      <c r="G62" s="19">
        <f t="shared" si="14"/>
        <v>0</v>
      </c>
      <c r="H62" s="23">
        <v>0</v>
      </c>
      <c r="I62" s="19">
        <f t="shared" si="12"/>
        <v>0</v>
      </c>
    </row>
    <row r="63" spans="1:9" ht="14.25" customHeight="1">
      <c r="A63" s="29"/>
      <c r="B63" s="29"/>
      <c r="C63" s="2" t="s">
        <v>49</v>
      </c>
      <c r="D63" s="19">
        <v>335880</v>
      </c>
      <c r="E63" s="19">
        <v>1729000</v>
      </c>
      <c r="F63" s="19"/>
      <c r="G63" s="19">
        <f t="shared" si="14"/>
        <v>2064880</v>
      </c>
      <c r="H63" s="23">
        <v>0</v>
      </c>
      <c r="I63" s="19">
        <f t="shared" si="12"/>
        <v>2064880</v>
      </c>
    </row>
    <row r="64" spans="1:9" ht="14.25" customHeight="1">
      <c r="A64" s="29"/>
      <c r="B64" s="29"/>
      <c r="C64" s="2" t="s">
        <v>50</v>
      </c>
      <c r="D64" s="19">
        <v>0</v>
      </c>
      <c r="E64" s="19">
        <v>0</v>
      </c>
      <c r="F64" s="19"/>
      <c r="G64" s="19">
        <f t="shared" si="14"/>
        <v>0</v>
      </c>
      <c r="H64" s="23">
        <v>0</v>
      </c>
      <c r="I64" s="19">
        <f t="shared" si="12"/>
        <v>0</v>
      </c>
    </row>
    <row r="65" spans="1:9" ht="14.25" customHeight="1">
      <c r="A65" s="29"/>
      <c r="B65" s="29"/>
      <c r="C65" s="2" t="s">
        <v>57</v>
      </c>
      <c r="D65" s="19">
        <v>0</v>
      </c>
      <c r="E65" s="19">
        <v>0</v>
      </c>
      <c r="F65" s="19"/>
      <c r="G65" s="19">
        <f t="shared" si="14"/>
        <v>0</v>
      </c>
      <c r="H65" s="23">
        <v>0</v>
      </c>
      <c r="I65" s="19">
        <f t="shared" si="12"/>
        <v>0</v>
      </c>
    </row>
    <row r="66" spans="1:9" ht="14.25" customHeight="1">
      <c r="A66" s="29"/>
      <c r="B66" s="29"/>
      <c r="C66" s="2" t="s">
        <v>93</v>
      </c>
      <c r="D66" s="19">
        <v>0</v>
      </c>
      <c r="E66" s="19">
        <v>1399680</v>
      </c>
      <c r="F66" s="19"/>
      <c r="G66" s="19">
        <f t="shared" si="14"/>
        <v>1399680</v>
      </c>
      <c r="H66" s="23">
        <v>-1399680</v>
      </c>
      <c r="I66" s="19">
        <f t="shared" si="12"/>
        <v>0</v>
      </c>
    </row>
    <row r="67" spans="1:9" ht="14.25" customHeight="1">
      <c r="A67" s="29"/>
      <c r="B67" s="30"/>
      <c r="C67" s="20" t="s">
        <v>12</v>
      </c>
      <c r="D67" s="16">
        <f>SUM(D59:D66)</f>
        <v>335880</v>
      </c>
      <c r="E67" s="16">
        <f t="shared" ref="E67:I67" si="15">SUM(E59:E66)</f>
        <v>3128680</v>
      </c>
      <c r="F67" s="16">
        <f t="shared" si="15"/>
        <v>0</v>
      </c>
      <c r="G67" s="16">
        <f t="shared" si="15"/>
        <v>3464560</v>
      </c>
      <c r="H67" s="26">
        <f t="shared" si="15"/>
        <v>-1399680</v>
      </c>
      <c r="I67" s="16">
        <f t="shared" si="15"/>
        <v>2064880</v>
      </c>
    </row>
    <row r="68" spans="1:9" ht="14.25" customHeight="1">
      <c r="A68" s="30"/>
      <c r="B68" s="38" t="s">
        <v>22</v>
      </c>
      <c r="C68" s="39"/>
      <c r="D68" s="16">
        <f>+D58-D67</f>
        <v>2339219</v>
      </c>
      <c r="E68" s="16">
        <f t="shared" ref="E68:I68" si="16">+E58-E67</f>
        <v>-1399680</v>
      </c>
      <c r="F68" s="16">
        <f t="shared" si="16"/>
        <v>0</v>
      </c>
      <c r="G68" s="16">
        <f t="shared" si="16"/>
        <v>939539</v>
      </c>
      <c r="H68" s="26">
        <f t="shared" si="16"/>
        <v>0</v>
      </c>
      <c r="I68" s="16">
        <f t="shared" si="16"/>
        <v>939539</v>
      </c>
    </row>
    <row r="69" spans="1:9" ht="14.25" customHeight="1">
      <c r="A69" s="38" t="s">
        <v>65</v>
      </c>
      <c r="B69" s="49"/>
      <c r="C69" s="39"/>
      <c r="D69" s="16">
        <f>+D50+D68</f>
        <v>-444160</v>
      </c>
      <c r="E69" s="16">
        <f t="shared" ref="E69:I69" si="17">+E50+E68</f>
        <v>-789764</v>
      </c>
      <c r="F69" s="16">
        <f t="shared" si="17"/>
        <v>0</v>
      </c>
      <c r="G69" s="16">
        <f t="shared" si="17"/>
        <v>-1233924</v>
      </c>
      <c r="H69" s="26">
        <f t="shared" si="17"/>
        <v>0</v>
      </c>
      <c r="I69" s="16">
        <f t="shared" si="17"/>
        <v>-1233924</v>
      </c>
    </row>
    <row r="70" spans="1:9" ht="14.25" customHeight="1">
      <c r="A70" s="46" t="s">
        <v>8</v>
      </c>
      <c r="B70" s="38" t="s">
        <v>66</v>
      </c>
      <c r="C70" s="39"/>
      <c r="D70" s="16">
        <v>62738298</v>
      </c>
      <c r="E70" s="16">
        <v>27735988</v>
      </c>
      <c r="F70" s="16"/>
      <c r="G70" s="19">
        <f t="shared" ref="G70" si="18">+D70+E70</f>
        <v>90474286</v>
      </c>
      <c r="H70" s="26">
        <v>0</v>
      </c>
      <c r="I70" s="19">
        <f t="shared" ref="I70" si="19">SUM(G70:H70)</f>
        <v>90474286</v>
      </c>
    </row>
    <row r="71" spans="1:9" ht="14.25" customHeight="1">
      <c r="A71" s="47"/>
      <c r="B71" s="38" t="s">
        <v>67</v>
      </c>
      <c r="C71" s="39"/>
      <c r="D71" s="16">
        <f>+D69+D70</f>
        <v>62294138</v>
      </c>
      <c r="E71" s="16">
        <f t="shared" ref="E71:I71" si="20">+E69+E70</f>
        <v>26946224</v>
      </c>
      <c r="F71" s="16">
        <f t="shared" si="20"/>
        <v>0</v>
      </c>
      <c r="G71" s="16">
        <f t="shared" si="20"/>
        <v>89240362</v>
      </c>
      <c r="H71" s="26">
        <f t="shared" si="20"/>
        <v>0</v>
      </c>
      <c r="I71" s="16">
        <f t="shared" si="20"/>
        <v>89240362</v>
      </c>
    </row>
    <row r="72" spans="1:9" ht="14.25" customHeight="1">
      <c r="A72" s="47"/>
      <c r="B72" s="38" t="s">
        <v>68</v>
      </c>
      <c r="C72" s="39"/>
      <c r="D72" s="16">
        <v>0</v>
      </c>
      <c r="E72" s="16">
        <v>0</v>
      </c>
      <c r="F72" s="16"/>
      <c r="G72" s="19">
        <f t="shared" ref="G72:G74" si="21">+D72+E72</f>
        <v>0</v>
      </c>
      <c r="H72" s="26">
        <v>0</v>
      </c>
      <c r="I72" s="19">
        <f t="shared" ref="I72:I74" si="22">SUM(G72:H72)</f>
        <v>0</v>
      </c>
    </row>
    <row r="73" spans="1:9" ht="14.25" customHeight="1">
      <c r="A73" s="47"/>
      <c r="B73" s="38" t="s">
        <v>72</v>
      </c>
      <c r="C73" s="39"/>
      <c r="D73" s="16">
        <v>5057817</v>
      </c>
      <c r="E73" s="16">
        <v>0</v>
      </c>
      <c r="F73" s="16"/>
      <c r="G73" s="16">
        <f t="shared" si="21"/>
        <v>5057817</v>
      </c>
      <c r="H73" s="26">
        <v>0</v>
      </c>
      <c r="I73" s="16">
        <f t="shared" si="22"/>
        <v>5057817</v>
      </c>
    </row>
    <row r="74" spans="1:9" ht="14.25" customHeight="1">
      <c r="A74" s="47"/>
      <c r="B74" s="40" t="s">
        <v>70</v>
      </c>
      <c r="C74" s="41"/>
      <c r="D74" s="16">
        <v>396</v>
      </c>
      <c r="E74" s="16">
        <v>0</v>
      </c>
      <c r="F74" s="16"/>
      <c r="G74" s="19">
        <f t="shared" si="21"/>
        <v>396</v>
      </c>
      <c r="H74" s="26">
        <v>0</v>
      </c>
      <c r="I74" s="19">
        <f t="shared" si="22"/>
        <v>396</v>
      </c>
    </row>
    <row r="75" spans="1:9" ht="14.25" customHeight="1">
      <c r="A75" s="47"/>
      <c r="B75" s="42" t="s">
        <v>71</v>
      </c>
      <c r="C75" s="43"/>
      <c r="D75" s="36">
        <f>+D71+D72+D73-D74</f>
        <v>67351559</v>
      </c>
      <c r="E75" s="36">
        <f t="shared" ref="E75:I75" si="23">+E71+E72+E73-E74</f>
        <v>26946224</v>
      </c>
      <c r="F75" s="36">
        <f t="shared" si="23"/>
        <v>0</v>
      </c>
      <c r="G75" s="36">
        <f t="shared" si="23"/>
        <v>94297783</v>
      </c>
      <c r="H75" s="36">
        <f t="shared" si="23"/>
        <v>0</v>
      </c>
      <c r="I75" s="36">
        <f t="shared" si="23"/>
        <v>94297783</v>
      </c>
    </row>
    <row r="76" spans="1:9" ht="14.25" customHeight="1">
      <c r="A76" s="48"/>
      <c r="B76" s="44"/>
      <c r="C76" s="45"/>
      <c r="D76" s="37"/>
      <c r="E76" s="37"/>
      <c r="F76" s="37"/>
      <c r="G76" s="37"/>
      <c r="H76" s="37"/>
      <c r="I76" s="37"/>
    </row>
    <row r="77" spans="1:9" ht="14.25" customHeight="1"/>
    <row r="78" spans="1:9" ht="14.25" customHeight="1"/>
  </sheetData>
  <sheetProtection password="CC35" sheet="1" objects="1" scenarios="1"/>
  <mergeCells count="37">
    <mergeCell ref="A34:A49"/>
    <mergeCell ref="B34:B41"/>
    <mergeCell ref="B42:B48"/>
    <mergeCell ref="B49:C49"/>
    <mergeCell ref="A50:C50"/>
    <mergeCell ref="B59:B67"/>
    <mergeCell ref="A51:A68"/>
    <mergeCell ref="B71:C71"/>
    <mergeCell ref="B68:C68"/>
    <mergeCell ref="B51:B58"/>
    <mergeCell ref="A69:C69"/>
    <mergeCell ref="A70:A76"/>
    <mergeCell ref="B70:C70"/>
    <mergeCell ref="B72:C72"/>
    <mergeCell ref="B73:C73"/>
    <mergeCell ref="B74:C74"/>
    <mergeCell ref="B75:C76"/>
    <mergeCell ref="D1:I1"/>
    <mergeCell ref="A2:I2"/>
    <mergeCell ref="A4:I4"/>
    <mergeCell ref="B8:B20"/>
    <mergeCell ref="I6:I7"/>
    <mergeCell ref="H6:H7"/>
    <mergeCell ref="A8:A33"/>
    <mergeCell ref="B21:B32"/>
    <mergeCell ref="B33:C33"/>
    <mergeCell ref="A6:C7"/>
    <mergeCell ref="G6:G7"/>
    <mergeCell ref="D6:D7"/>
    <mergeCell ref="E6:E7"/>
    <mergeCell ref="F6:F7"/>
    <mergeCell ref="I75:I76"/>
    <mergeCell ref="H75:H76"/>
    <mergeCell ref="D75:D76"/>
    <mergeCell ref="E75:E76"/>
    <mergeCell ref="F75:F76"/>
    <mergeCell ref="G75:G76"/>
  </mergeCells>
  <phoneticPr fontId="2"/>
  <printOptions horizontalCentered="1"/>
  <pageMargins left="0" right="0" top="0.78740157480314965" bottom="0" header="0" footer="0"/>
  <pageSetup paperSize="9" firstPageNumber="13" orientation="portrait" useFirstPageNumber="1" horizontalDpi="300" verticalDpi="300" r:id="rId1"/>
  <headerFooter scaleWithDoc="0">
    <oddFooter>&amp;C&amp;P</oddFooter>
  </headerFooter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【様式2－1】事業活動</vt:lpstr>
      <vt:lpstr>【様式2－2】事業活動</vt:lpstr>
      <vt:lpstr>'【様式2－1】事業活動'!Print_Area</vt:lpstr>
      <vt:lpstr>'【様式2－2】事業活動'!Print_Area</vt:lpstr>
    </vt:vector>
  </TitlesOfParts>
  <Company>株式会社 明治安田生活福祉研究所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Y.Takahashi</dc:creator>
  <cp:lastModifiedBy>lavie</cp:lastModifiedBy>
  <cp:lastPrinted>2016-06-21T02:28:49Z</cp:lastPrinted>
  <dcterms:created xsi:type="dcterms:W3CDTF">2008-06-06T01:55:09Z</dcterms:created>
  <dcterms:modified xsi:type="dcterms:W3CDTF">2016-06-27T03:52:26Z</dcterms:modified>
</cp:coreProperties>
</file>