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rix-my.sharepoint.com/personal/11088122_orix_jp/Documents/0財団以降/配布資料・協力先・社協リスト、アンケート/2026年度下期 子ども食堂助成 募集書類/"/>
    </mc:Choice>
  </mc:AlternateContent>
  <xr:revisionPtr revIDLastSave="0" documentId="14_{0C996A21-4D8E-4BD2-9DD7-83ED4BE9EDD2}" xr6:coauthVersionLast="47" xr6:coauthVersionMax="47" xr10:uidLastSave="{00000000-0000-0000-0000-000000000000}"/>
  <bookViews>
    <workbookView xWindow="465" yWindow="75" windowWidth="18300" windowHeight="11280" xr2:uid="{E43E707C-C7FA-4B13-BCBC-06BA22619FFF}"/>
  </bookViews>
  <sheets>
    <sheet name="設備明細 " sheetId="5" r:id="rId1"/>
    <sheet name="記入例）設備明細" sheetId="7" r:id="rId2"/>
    <sheet name="例）購入設備 見積り" sheetId="6" r:id="rId3"/>
  </sheets>
  <definedNames>
    <definedName name="_xlnm.Print_Area" localSheetId="1">'記入例）設備明細'!$A$1:$G$31</definedName>
    <definedName name="_xlnm.Print_Area" localSheetId="0">'設備明細 '!$A$1:$G$34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" i="7" l="1"/>
  <c r="K24" i="7" s="1"/>
  <c r="K25" i="7" s="1"/>
  <c r="F4" i="5"/>
  <c r="F14" i="7"/>
  <c r="F9" i="7"/>
  <c r="F17" i="7"/>
  <c r="F20" i="7"/>
  <c r="F15" i="7"/>
  <c r="F11" i="7"/>
  <c r="F7" i="7"/>
  <c r="K24" i="5"/>
  <c r="J24" i="5"/>
  <c r="F13" i="7"/>
  <c r="F12" i="7"/>
  <c r="F21" i="5"/>
  <c r="F22" i="5"/>
  <c r="F23" i="5"/>
  <c r="F19" i="5"/>
  <c r="F20" i="5"/>
  <c r="F10" i="7"/>
  <c r="F6" i="7"/>
  <c r="F5" i="7"/>
  <c r="F19" i="7"/>
  <c r="F23" i="7"/>
  <c r="F18" i="7"/>
  <c r="F22" i="7"/>
  <c r="F21" i="7"/>
  <c r="F16" i="7"/>
  <c r="F8" i="7"/>
  <c r="F4" i="7"/>
  <c r="F18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25" i="7" l="1"/>
  <c r="J25" i="7"/>
  <c r="J25" i="5"/>
  <c r="F25" i="5"/>
  <c r="K25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Kawabata Kiyoshi（川端 潔）オリックス</author>
  </authors>
  <commentList>
    <comment ref="F3" authorId="0" shapeId="0" xr:uid="{1436395B-EC9F-4EDB-B0B9-ED6D603A0625}">
      <text>
        <r>
          <rPr>
            <b/>
            <sz val="9"/>
            <color indexed="81"/>
            <rFont val="MS P ゴシック"/>
            <family val="3"/>
            <charset val="128"/>
          </rPr>
          <t>以下 自動計算。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Kawabata Kiyoshi（川端 潔）オリックス</author>
  </authors>
  <commentList>
    <comment ref="F3" authorId="0" shapeId="0" xr:uid="{942157DF-0F8B-4636-BF83-0B5879952148}">
      <text>
        <r>
          <rPr>
            <b/>
            <sz val="9"/>
            <color indexed="81"/>
            <rFont val="MS P ゴシック"/>
            <family val="3"/>
            <charset val="128"/>
          </rPr>
          <t>以下 自動計算。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<sst xmlns="http://schemas.openxmlformats.org/spreadsheetml/2006/main" count="51" uniqueCount="35">
  <si>
    <t>品名</t>
  </si>
  <si>
    <t>購入総額</t>
  </si>
  <si>
    <t>電子レンジ</t>
    <rPh sb="0" eb="2">
      <t>デンシ</t>
    </rPh>
    <phoneticPr fontId="1"/>
  </si>
  <si>
    <t>圧力鍋</t>
    <rPh sb="0" eb="3">
      <t>アツリョクナベ</t>
    </rPh>
    <phoneticPr fontId="1"/>
  </si>
  <si>
    <t>備考</t>
    <rPh sb="0" eb="2">
      <t>ビコウ</t>
    </rPh>
    <phoneticPr fontId="1"/>
  </si>
  <si>
    <t>青セルに記入してください。</t>
    <phoneticPr fontId="1"/>
  </si>
  <si>
    <t>合計金額</t>
    <rPh sb="0" eb="2">
      <t>ゴウケイ</t>
    </rPh>
    <rPh sb="2" eb="4">
      <t>キンガク</t>
    </rPh>
    <phoneticPr fontId="1"/>
  </si>
  <si>
    <t>単価(税込)</t>
    <rPh sb="3" eb="5">
      <t>ゼイコミ</t>
    </rPh>
    <phoneticPr fontId="1"/>
  </si>
  <si>
    <t>個数</t>
    <phoneticPr fontId="1"/>
  </si>
  <si>
    <t>申請書には「設備＝別紙明細」として、合計金額を記入下さい　</t>
    <rPh sb="0" eb="3">
      <t>シンセイショ</t>
    </rPh>
    <rPh sb="6" eb="8">
      <t>セツビ</t>
    </rPh>
    <rPh sb="9" eb="11">
      <t>ベッシ</t>
    </rPh>
    <rPh sb="11" eb="13">
      <t>メイサイ</t>
    </rPh>
    <rPh sb="18" eb="20">
      <t>ゴウケイ</t>
    </rPh>
    <rPh sb="20" eb="22">
      <t>キンガク</t>
    </rPh>
    <rPh sb="23" eb="26">
      <t>キニュウクダ</t>
    </rPh>
    <phoneticPr fontId="1"/>
  </si>
  <si>
    <t>No.</t>
    <phoneticPr fontId="1"/>
  </si>
  <si>
    <t>上限単価</t>
    <rPh sb="0" eb="4">
      <t>ジョウゲンタンカ</t>
    </rPh>
    <phoneticPr fontId="1"/>
  </si>
  <si>
    <t>助成可能額</t>
    <rPh sb="0" eb="5">
      <t>ジョセイカノウガク</t>
    </rPh>
    <phoneticPr fontId="1"/>
  </si>
  <si>
    <t>減額(対象外)</t>
    <rPh sb="0" eb="2">
      <t>ゲンガク</t>
    </rPh>
    <rPh sb="3" eb="6">
      <t>タイショウガイ</t>
    </rPh>
    <phoneticPr fontId="1"/>
  </si>
  <si>
    <t>＜補足＞</t>
    <rPh sb="1" eb="3">
      <t>ホソク</t>
    </rPh>
    <phoneticPr fontId="1"/>
  </si>
  <si>
    <t>→財団記入用</t>
    <rPh sb="1" eb="5">
      <t>ザイダンキニュウ</t>
    </rPh>
    <rPh sb="5" eb="6">
      <t>ヨウ</t>
    </rPh>
    <phoneticPr fontId="1"/>
  </si>
  <si>
    <t>No.1</t>
    <phoneticPr fontId="1"/>
  </si>
  <si>
    <t>No.2</t>
    <phoneticPr fontId="1"/>
  </si>
  <si>
    <t>No.3</t>
    <phoneticPr fontId="1"/>
  </si>
  <si>
    <t>炊飯器（2升炊き）</t>
    <rPh sb="0" eb="3">
      <t>スイハンキ</t>
    </rPh>
    <rPh sb="5" eb="7">
      <t>ショウダ</t>
    </rPh>
    <phoneticPr fontId="1"/>
  </si>
  <si>
    <t>トースター</t>
    <phoneticPr fontId="1"/>
  </si>
  <si>
    <t>No.4</t>
    <phoneticPr fontId="1"/>
  </si>
  <si>
    <t>注）No.5以降は省略しますが、助成希望設備の見積書は、必ずご提出願います。</t>
    <rPh sb="0" eb="1">
      <t>チュウ</t>
    </rPh>
    <rPh sb="6" eb="8">
      <t>イコウ</t>
    </rPh>
    <rPh sb="9" eb="11">
      <t>ショウリャク</t>
    </rPh>
    <rPh sb="16" eb="20">
      <t>ジョセイキボウ</t>
    </rPh>
    <rPh sb="20" eb="22">
      <t>セツビ</t>
    </rPh>
    <rPh sb="23" eb="26">
      <t>ミツモリショ</t>
    </rPh>
    <rPh sb="28" eb="29">
      <t>カナラ</t>
    </rPh>
    <rPh sb="31" eb="33">
      <t>テイシュツ</t>
    </rPh>
    <rPh sb="33" eb="34">
      <t>ネガ</t>
    </rPh>
    <phoneticPr fontId="1"/>
  </si>
  <si>
    <t>　支給額より高く購入される場合は、自己資金等でご対応下さい。</t>
    <rPh sb="1" eb="4">
      <t>シキュウガク</t>
    </rPh>
    <rPh sb="6" eb="7">
      <t>タカ</t>
    </rPh>
    <rPh sb="8" eb="10">
      <t>コウニュウ</t>
    </rPh>
    <rPh sb="13" eb="15">
      <t>バアイ</t>
    </rPh>
    <rPh sb="17" eb="21">
      <t>ジコシキン</t>
    </rPh>
    <rPh sb="21" eb="22">
      <t>トウ</t>
    </rPh>
    <rPh sb="24" eb="26">
      <t>タイオウ</t>
    </rPh>
    <rPh sb="26" eb="27">
      <t>クダ</t>
    </rPh>
    <phoneticPr fontId="1"/>
  </si>
  <si>
    <t>　実際のご購入金額が多少減額された場合、未利用金額は1割程度までは認めています。</t>
    <rPh sb="1" eb="3">
      <t>ジッサイ</t>
    </rPh>
    <rPh sb="5" eb="9">
      <t>コウニュウキンガク</t>
    </rPh>
    <rPh sb="10" eb="12">
      <t>タショウ</t>
    </rPh>
    <rPh sb="12" eb="14">
      <t>ゲンガク</t>
    </rPh>
    <rPh sb="17" eb="19">
      <t>バアイ</t>
    </rPh>
    <rPh sb="20" eb="25">
      <t>ミリヨウキンガク</t>
    </rPh>
    <rPh sb="27" eb="30">
      <t>ワリテイド</t>
    </rPh>
    <rPh sb="33" eb="34">
      <t>ミト</t>
    </rPh>
    <phoneticPr fontId="1"/>
  </si>
  <si>
    <t>IHクッキングヒーター（1口）</t>
    <rPh sb="13" eb="14">
      <t>クチ</t>
    </rPh>
    <phoneticPr fontId="1"/>
  </si>
  <si>
    <t>テーブル（長机）</t>
    <rPh sb="5" eb="7">
      <t>ナガツクエ</t>
    </rPh>
    <phoneticPr fontId="1"/>
  </si>
  <si>
    <t>椅子</t>
    <rPh sb="0" eb="2">
      <t>イス</t>
    </rPh>
    <phoneticPr fontId="1"/>
  </si>
  <si>
    <t>別紙【助成希望設備明細】</t>
    <rPh sb="0" eb="2">
      <t>ベッシ</t>
    </rPh>
    <rPh sb="3" eb="7">
      <t>ジョセイキボウ</t>
    </rPh>
    <rPh sb="7" eb="9">
      <t>セツビ</t>
    </rPh>
    <rPh sb="9" eb="11">
      <t>メイサイ</t>
    </rPh>
    <phoneticPr fontId="1"/>
  </si>
  <si>
    <t>ホットプレート</t>
    <phoneticPr fontId="1"/>
  </si>
  <si>
    <t>電気グリル</t>
    <rPh sb="0" eb="2">
      <t>デンキ</t>
    </rPh>
    <phoneticPr fontId="1"/>
  </si>
  <si>
    <t>冷蔵庫 450L</t>
    <rPh sb="0" eb="3">
      <t>レイゾウコ</t>
    </rPh>
    <phoneticPr fontId="1"/>
  </si>
  <si>
    <t>↑追加の場合、この上に行を挿入</t>
    <rPh sb="1" eb="3">
      <t>ツイカ</t>
    </rPh>
    <rPh sb="4" eb="6">
      <t>バアイ</t>
    </rPh>
    <rPh sb="9" eb="10">
      <t>ウエ</t>
    </rPh>
    <rPh sb="11" eb="12">
      <t>ギョウ</t>
    </rPh>
    <rPh sb="13" eb="15">
      <t>ソウニュウ</t>
    </rPh>
    <phoneticPr fontId="1"/>
  </si>
  <si>
    <t>ミキサー（フードプロセッサー）</t>
  </si>
  <si>
    <t>食器棚（高さ180cm）</t>
    <rPh sb="0" eb="2">
      <t>ショッキ</t>
    </rPh>
    <rPh sb="2" eb="3">
      <t>ダナ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</si>
</sst>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&quot;¥&quot;#,##0_);[Red]\(&quot;¥&quot;#,##0\)"/>
  </numFmts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10"/>
      <color rgb="FF000000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C00000"/>
      <name val="游ゴシック"/>
      <family val="3"/>
      <charset val="128"/>
      <scheme val="minor"/>
    </font>
    <font>
      <sz val="11"/>
      <color rgb="FFC0000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4" fillId="0" borderId="0"/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176" fontId="6" fillId="0" borderId="0" xfId="0" applyNumberFormat="1" applyFont="1">
      <alignment vertical="center"/>
    </xf>
    <xf numFmtId="176" fontId="0" fillId="4" borderId="0" xfId="0" applyNumberFormat="1" applyFill="1">
      <alignment vertical="center"/>
    </xf>
    <xf numFmtId="176" fontId="0" fillId="0" borderId="0" xfId="0" applyNumberFormat="1" applyFill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4" borderId="0" xfId="0" applyFill="1">
      <alignment vertical="center"/>
    </xf>
    <xf numFmtId="176" fontId="0" fillId="0" borderId="0" xfId="0" applyNumberFormat="1" applyBorder="1">
      <alignment vertical="center"/>
    </xf>
    <xf numFmtId="0" fontId="5" fillId="2" borderId="7" xfId="2" applyFont="1" applyFill="1" applyBorder="1" applyAlignment="1">
      <alignment horizontal="center" shrinkToFit="1"/>
    </xf>
    <xf numFmtId="176" fontId="5" fillId="2" borderId="8" xfId="2" applyNumberFormat="1" applyFont="1" applyFill="1" applyBorder="1" applyAlignment="1">
      <alignment horizontal="center" shrinkToFit="1"/>
    </xf>
    <xf numFmtId="0" fontId="5" fillId="2" borderId="8" xfId="2" applyFont="1" applyFill="1" applyBorder="1" applyAlignment="1">
      <alignment horizontal="center" shrinkToFit="1"/>
    </xf>
    <xf numFmtId="176" fontId="5" fillId="2" borderId="9" xfId="2" applyNumberFormat="1" applyFont="1" applyFill="1" applyBorder="1" applyAlignment="1">
      <alignment horizontal="center" shrinkToFi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 shrinkToFit="1"/>
    </xf>
    <xf numFmtId="176" fontId="5" fillId="0" borderId="0" xfId="2" applyNumberFormat="1" applyFont="1" applyFill="1" applyBorder="1" applyAlignment="1">
      <alignment horizontal="center" shrinkToFit="1"/>
    </xf>
    <xf numFmtId="176" fontId="5" fillId="2" borderId="11" xfId="2" applyNumberFormat="1" applyFont="1" applyFill="1" applyBorder="1" applyAlignment="1">
      <alignment horizontal="center" shrinkToFit="1"/>
    </xf>
    <xf numFmtId="176" fontId="5" fillId="2" borderId="1" xfId="2" applyNumberFormat="1" applyFont="1" applyFill="1" applyBorder="1" applyAlignment="1">
      <alignment horizontal="center" shrinkToFit="1"/>
    </xf>
    <xf numFmtId="0" fontId="0" fillId="0" borderId="1" xfId="0" quotePrefix="1" applyFill="1" applyBorder="1" applyAlignment="1">
      <alignment horizontal="center" vertical="center" shrinkToFit="1"/>
    </xf>
    <xf numFmtId="176" fontId="0" fillId="0" borderId="0" xfId="0" applyNumberFormat="1" applyFill="1" applyBorder="1" applyAlignment="1">
      <alignment vertical="center" shrinkToFit="1"/>
    </xf>
    <xf numFmtId="0" fontId="0" fillId="0" borderId="10" xfId="0" applyFill="1" applyBorder="1" applyAlignment="1">
      <alignment horizontal="center" vertical="center" shrinkToFit="1"/>
    </xf>
    <xf numFmtId="176" fontId="0" fillId="3" borderId="10" xfId="0" applyNumberFormat="1" applyFill="1" applyBorder="1" applyAlignment="1">
      <alignment vertical="center" shrinkToFit="1"/>
    </xf>
    <xf numFmtId="176" fontId="5" fillId="2" borderId="5" xfId="2" applyNumberFormat="1" applyFont="1" applyFill="1" applyBorder="1" applyAlignment="1">
      <alignment horizontal="center" shrinkToFit="1"/>
    </xf>
    <xf numFmtId="176" fontId="10" fillId="3" borderId="2" xfId="0" applyNumberFormat="1" applyFont="1" applyFill="1" applyBorder="1" applyAlignment="1">
      <alignment vertical="center" shrinkToFit="1"/>
    </xf>
    <xf numFmtId="176" fontId="11" fillId="3" borderId="1" xfId="0" applyNumberFormat="1" applyFont="1" applyFill="1" applyBorder="1" applyAlignment="1">
      <alignment vertical="center" shrinkToFit="1"/>
    </xf>
    <xf numFmtId="176" fontId="11" fillId="3" borderId="2" xfId="0" applyNumberFormat="1" applyFont="1" applyFill="1" applyBorder="1" applyAlignment="1">
      <alignment vertical="center" shrinkToFit="1"/>
    </xf>
    <xf numFmtId="176" fontId="12" fillId="3" borderId="1" xfId="0" applyNumberFormat="1" applyFont="1" applyFill="1" applyBorder="1" applyAlignment="1">
      <alignment vertical="center" shrinkToFit="1"/>
    </xf>
    <xf numFmtId="176" fontId="12" fillId="3" borderId="2" xfId="0" applyNumberFormat="1" applyFont="1" applyFill="1" applyBorder="1" applyAlignment="1">
      <alignment vertical="center" shrinkToFit="1"/>
    </xf>
    <xf numFmtId="0" fontId="0" fillId="4" borderId="1" xfId="0" applyFill="1" applyBorder="1" applyAlignment="1">
      <alignment vertical="center" shrinkToFit="1"/>
    </xf>
    <xf numFmtId="0" fontId="0" fillId="4" borderId="10" xfId="0" applyFill="1" applyBorder="1" applyAlignment="1">
      <alignment vertical="center" shrinkToFit="1"/>
    </xf>
    <xf numFmtId="3" fontId="0" fillId="4" borderId="1" xfId="0" applyNumberFormat="1" applyFill="1" applyBorder="1" applyAlignment="1">
      <alignment vertical="center" shrinkToFit="1"/>
    </xf>
    <xf numFmtId="0" fontId="0" fillId="4" borderId="2" xfId="0" applyFill="1" applyBorder="1" applyAlignment="1">
      <alignment vertical="center" shrinkToFit="1"/>
    </xf>
    <xf numFmtId="3" fontId="0" fillId="4" borderId="2" xfId="0" applyNumberFormat="1" applyFill="1" applyBorder="1" applyAlignment="1">
      <alignment vertical="center" shrinkToFit="1"/>
    </xf>
    <xf numFmtId="0" fontId="2" fillId="4" borderId="10" xfId="0" applyFont="1" applyFill="1" applyBorder="1" applyAlignment="1">
      <alignment horizontal="center" vertical="center" shrinkToFit="1"/>
    </xf>
    <xf numFmtId="176" fontId="0" fillId="4" borderId="10" xfId="0" applyNumberFormat="1" applyFill="1" applyBorder="1" applyAlignment="1">
      <alignment vertical="center" shrinkToFit="1"/>
    </xf>
    <xf numFmtId="3" fontId="0" fillId="4" borderId="10" xfId="0" applyNumberFormat="1" applyFill="1" applyBorder="1" applyAlignment="1">
      <alignment vertical="center" shrinkToFit="1"/>
    </xf>
    <xf numFmtId="176" fontId="5" fillId="2" borderId="2" xfId="2" applyNumberFormat="1" applyFont="1" applyFill="1" applyBorder="1" applyAlignment="1">
      <alignment horizontal="center" shrinkToFit="1"/>
    </xf>
    <xf numFmtId="0" fontId="11" fillId="4" borderId="1" xfId="0" applyFont="1" applyFill="1" applyBorder="1" applyAlignment="1">
      <alignment vertical="center" shrinkToFit="1"/>
    </xf>
    <xf numFmtId="0" fontId="11" fillId="4" borderId="2" xfId="0" applyFont="1" applyFill="1" applyBorder="1" applyAlignment="1">
      <alignment vertical="center" shrinkToFit="1"/>
    </xf>
    <xf numFmtId="0" fontId="0" fillId="0" borderId="16" xfId="0" applyBorder="1">
      <alignment vertical="center"/>
    </xf>
    <xf numFmtId="177" fontId="0" fillId="4" borderId="1" xfId="0" applyNumberFormat="1" applyFill="1" applyBorder="1" applyAlignment="1">
      <alignment vertical="center" shrinkToFit="1"/>
    </xf>
    <xf numFmtId="177" fontId="0" fillId="4" borderId="2" xfId="0" applyNumberFormat="1" applyFill="1" applyBorder="1" applyAlignment="1">
      <alignment vertical="center" shrinkToFit="1"/>
    </xf>
    <xf numFmtId="177" fontId="0" fillId="0" borderId="1" xfId="0" applyNumberFormat="1" applyFill="1" applyBorder="1" applyAlignment="1">
      <alignment vertical="center" shrinkToFit="1"/>
    </xf>
    <xf numFmtId="177" fontId="0" fillId="0" borderId="2" xfId="0" applyNumberFormat="1" applyFill="1" applyBorder="1" applyAlignment="1">
      <alignment vertical="center" shrinkToFit="1"/>
    </xf>
    <xf numFmtId="177" fontId="0" fillId="0" borderId="10" xfId="0" applyNumberFormat="1" applyFill="1" applyBorder="1" applyAlignment="1">
      <alignment vertical="center" shrinkToFit="1"/>
    </xf>
    <xf numFmtId="0" fontId="2" fillId="4" borderId="18" xfId="0" applyFont="1" applyFill="1" applyBorder="1" applyAlignment="1">
      <alignment horizontal="center" vertical="center" shrinkToFit="1"/>
    </xf>
    <xf numFmtId="177" fontId="0" fillId="4" borderId="18" xfId="0" applyNumberFormat="1" applyFill="1" applyBorder="1" applyAlignment="1">
      <alignment vertical="center" shrinkToFit="1"/>
    </xf>
    <xf numFmtId="3" fontId="0" fillId="4" borderId="18" xfId="0" applyNumberFormat="1" applyFill="1" applyBorder="1" applyAlignment="1">
      <alignment vertical="center" shrinkToFit="1"/>
    </xf>
    <xf numFmtId="177" fontId="0" fillId="0" borderId="18" xfId="0" applyNumberFormat="1" applyFill="1" applyBorder="1" applyAlignment="1">
      <alignment vertical="center" shrinkToFit="1"/>
    </xf>
    <xf numFmtId="0" fontId="0" fillId="4" borderId="18" xfId="0" applyFill="1" applyBorder="1" applyAlignment="1">
      <alignment vertical="center" shrinkToFit="1"/>
    </xf>
    <xf numFmtId="176" fontId="0" fillId="4" borderId="17" xfId="0" applyNumberFormat="1" applyFill="1" applyBorder="1" applyAlignment="1">
      <alignment vertical="center" shrinkToFit="1"/>
    </xf>
    <xf numFmtId="3" fontId="0" fillId="4" borderId="17" xfId="0" applyNumberFormat="1" applyFill="1" applyBorder="1" applyAlignment="1">
      <alignment vertical="center" shrinkToFit="1"/>
    </xf>
    <xf numFmtId="176" fontId="0" fillId="0" borderId="17" xfId="0" applyNumberFormat="1" applyFill="1" applyBorder="1" applyAlignment="1">
      <alignment vertical="center" shrinkToFit="1"/>
    </xf>
    <xf numFmtId="0" fontId="11" fillId="4" borderId="17" xfId="0" applyFont="1" applyFill="1" applyBorder="1" applyAlignment="1">
      <alignment vertical="center" shrinkToFit="1"/>
    </xf>
    <xf numFmtId="0" fontId="13" fillId="4" borderId="2" xfId="0" applyFont="1" applyFill="1" applyBorder="1" applyAlignment="1">
      <alignment vertical="center" shrinkToFit="1"/>
    </xf>
    <xf numFmtId="0" fontId="13" fillId="4" borderId="17" xfId="0" applyFont="1" applyFill="1" applyBorder="1" applyAlignment="1">
      <alignment vertical="center" shrinkToFit="1"/>
    </xf>
    <xf numFmtId="0" fontId="0" fillId="4" borderId="5" xfId="0" applyFill="1" applyBorder="1" applyAlignment="1">
      <alignment horizontal="left" vertical="top" wrapText="1"/>
    </xf>
    <xf numFmtId="0" fontId="0" fillId="4" borderId="12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0" fillId="4" borderId="0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13" xfId="0" applyFill="1" applyBorder="1" applyAlignment="1">
      <alignment horizontal="left" vertical="top" wrapText="1"/>
    </xf>
    <xf numFmtId="0" fontId="0" fillId="4" borderId="14" xfId="0" applyFill="1" applyBorder="1" applyAlignment="1">
      <alignment horizontal="left" vertical="top" wrapText="1"/>
    </xf>
    <xf numFmtId="0" fontId="0" fillId="4" borderId="15" xfId="0" applyFill="1" applyBorder="1" applyAlignment="1">
      <alignment horizontal="left" vertical="top" wrapText="1"/>
    </xf>
  </cellXfs>
  <cellStyles count="3">
    <cellStyle name="標準" xfId="0" builtinId="0"/>
    <cellStyle name="標準 2" xfId="1" xr:uid="{ADA51EA0-8A1D-4A03-9DB8-6AC7E4064D1D}"/>
    <cellStyle name="標準 3" xfId="2" xr:uid="{2CEB04D7-326F-438D-8A49-86B572FD2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84664</xdr:colOff>
      <xdr:row>28</xdr:row>
      <xdr:rowOff>0</xdr:rowOff>
    </xdr:from>
    <xdr:to>
      <xdr:col>8</xdr:col>
      <xdr:colOff>95247</xdr:colOff>
      <xdr:row>39</xdr:row>
      <xdr:rowOff>122938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5D9B3CB-C66A-7A98-8D64-F9805CBFC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2581" y="3164417"/>
          <a:ext cx="4138083" cy="2800521"/>
        </a:xfrm>
        <a:prstGeom prst="rect">
          <a:avLst/>
        </a:prstGeom>
      </xdr:spPr>
    </xdr:pic>
    <xdr:clientData/>
  </xdr:twoCellAnchor>
  <xdr:twoCellAnchor editAs="oneCell">
    <xdr:from>
      <xdr:col>2</xdr:col>
      <xdr:colOff>21166</xdr:colOff>
      <xdr:row>41</xdr:row>
      <xdr:rowOff>21167</xdr:rowOff>
    </xdr:from>
    <xdr:to>
      <xdr:col>8</xdr:col>
      <xdr:colOff>319486</xdr:colOff>
      <xdr:row>53</xdr:row>
      <xdr:rowOff>95250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1957AD3-74FA-60FD-4F23-AD67A517D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9083" y="10731500"/>
          <a:ext cx="4425820" cy="299508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8</xdr:col>
      <xdr:colOff>635000</xdr:colOff>
      <xdr:row>12</xdr:row>
      <xdr:rowOff>63424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ADD6337-6072-EC06-69F6-4C66EC491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7917" y="0"/>
          <a:ext cx="4762500" cy="29844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</xdr:row>
      <xdr:rowOff>10583</xdr:rowOff>
    </xdr:from>
    <xdr:to>
      <xdr:col>8</xdr:col>
      <xdr:colOff>444500</xdr:colOff>
      <xdr:row>26</xdr:row>
      <xdr:rowOff>120330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ED085A8-5B3C-446E-37EF-599599D6C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7917" y="3175000"/>
          <a:ext cx="4572000" cy="30307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2E39F-0282-4F70-8CE3-3135F39C37C8}">
  <sheetPr>
    <pageSetUpPr fitToPage="1"/>
  </sheetPr>
  <dimension ref="B1:L31"/>
  <sheetViews>
    <sheetView tabSelected="1" zoomScale="90" zoomScaleNormal="90" workbookViewId="0">
      <selection activeCell="C4" sqref="C4"/>
    </sheetView>
  </sheetViews>
  <sheetFormatPr defaultRowHeight="18.75"/>
  <cols>
    <col min="1" max="1" width="1.625" customWidth="1"/>
    <col min="2" max="2" width="3.375" style="7" bestFit="1" customWidth="1"/>
    <col min="3" max="3" width="29.625" customWidth="1"/>
    <col min="4" max="4" width="11.625" style="2" customWidth="1"/>
    <col min="5" max="5" width="5.125" customWidth="1"/>
    <col min="6" max="6" width="11.625" style="2" customWidth="1"/>
    <col min="7" max="7" width="22.625" style="2" customWidth="1"/>
    <col min="8" max="8" width="2" style="2" customWidth="1"/>
    <col min="9" max="11" width="11.625" style="2" customWidth="1"/>
    <col min="12" max="12" width="27.25" customWidth="1"/>
    <col min="13" max="13" width="2" customWidth="1"/>
  </cols>
  <sheetData>
    <row r="1" spans="2:11" ht="19.5">
      <c r="B1" s="1" t="s">
        <v>28</v>
      </c>
      <c r="D1" s="4" t="s">
        <v>5</v>
      </c>
      <c r="E1" s="8"/>
      <c r="F1" s="4"/>
      <c r="G1" s="5"/>
      <c r="H1" s="5"/>
      <c r="I1" s="5"/>
      <c r="J1" s="5"/>
      <c r="K1" s="5"/>
    </row>
    <row r="2" spans="2:11" ht="19.5">
      <c r="B2" s="6" t="s">
        <v>9</v>
      </c>
      <c r="F2" s="5"/>
      <c r="G2" s="5"/>
      <c r="H2" s="5"/>
      <c r="I2" s="5" t="s">
        <v>15</v>
      </c>
      <c r="J2" s="5"/>
      <c r="K2" s="5"/>
    </row>
    <row r="3" spans="2:11">
      <c r="B3" s="15" t="s">
        <v>10</v>
      </c>
      <c r="C3" s="10" t="s">
        <v>0</v>
      </c>
      <c r="D3" s="11" t="s">
        <v>7</v>
      </c>
      <c r="E3" s="12" t="s">
        <v>8</v>
      </c>
      <c r="F3" s="13" t="s">
        <v>1</v>
      </c>
      <c r="G3" s="18" t="s">
        <v>4</v>
      </c>
      <c r="H3" s="16"/>
      <c r="I3" s="17" t="s">
        <v>11</v>
      </c>
      <c r="J3" s="23" t="s">
        <v>12</v>
      </c>
      <c r="K3" s="37" t="s">
        <v>13</v>
      </c>
    </row>
    <row r="4" spans="2:11">
      <c r="B4" s="19">
        <v>1</v>
      </c>
      <c r="C4" s="29"/>
      <c r="D4" s="41"/>
      <c r="E4" s="31"/>
      <c r="F4" s="43">
        <f>D4*E4</f>
        <v>0</v>
      </c>
      <c r="G4" s="38"/>
      <c r="H4" s="20"/>
      <c r="I4" s="25"/>
      <c r="J4" s="27"/>
      <c r="K4" s="27"/>
    </row>
    <row r="5" spans="2:11">
      <c r="B5" s="19">
        <v>2</v>
      </c>
      <c r="C5" s="29"/>
      <c r="D5" s="41"/>
      <c r="E5" s="31"/>
      <c r="F5" s="43">
        <f t="shared" ref="F5:F8" si="0">D5*E5</f>
        <v>0</v>
      </c>
      <c r="G5" s="38"/>
      <c r="H5" s="20"/>
      <c r="I5" s="25"/>
      <c r="J5" s="27"/>
      <c r="K5" s="27"/>
    </row>
    <row r="6" spans="2:11">
      <c r="B6" s="19">
        <v>3</v>
      </c>
      <c r="C6" s="29"/>
      <c r="D6" s="41"/>
      <c r="E6" s="31"/>
      <c r="F6" s="43">
        <f t="shared" si="0"/>
        <v>0</v>
      </c>
      <c r="G6" s="38"/>
      <c r="H6" s="20"/>
      <c r="I6" s="25"/>
      <c r="J6" s="27"/>
      <c r="K6" s="27"/>
    </row>
    <row r="7" spans="2:11">
      <c r="B7" s="19">
        <v>4</v>
      </c>
      <c r="C7" s="29"/>
      <c r="D7" s="41"/>
      <c r="E7" s="31"/>
      <c r="F7" s="43">
        <f t="shared" si="0"/>
        <v>0</v>
      </c>
      <c r="G7" s="38"/>
      <c r="H7" s="20"/>
      <c r="I7" s="25"/>
      <c r="J7" s="27"/>
      <c r="K7" s="27"/>
    </row>
    <row r="8" spans="2:11">
      <c r="B8" s="19">
        <v>5</v>
      </c>
      <c r="C8" s="29"/>
      <c r="D8" s="41"/>
      <c r="E8" s="31"/>
      <c r="F8" s="43">
        <f t="shared" si="0"/>
        <v>0</v>
      </c>
      <c r="G8" s="38"/>
      <c r="H8" s="20"/>
      <c r="I8" s="25"/>
      <c r="J8" s="27"/>
      <c r="K8" s="27"/>
    </row>
    <row r="9" spans="2:11">
      <c r="B9" s="19">
        <v>6</v>
      </c>
      <c r="C9" s="29"/>
      <c r="D9" s="41"/>
      <c r="E9" s="31"/>
      <c r="F9" s="43">
        <f t="shared" ref="F9:F23" si="1">D9*E9</f>
        <v>0</v>
      </c>
      <c r="G9" s="38"/>
      <c r="H9" s="20"/>
      <c r="I9" s="25"/>
      <c r="J9" s="27"/>
      <c r="K9" s="27"/>
    </row>
    <row r="10" spans="2:11">
      <c r="B10" s="19">
        <v>7</v>
      </c>
      <c r="C10" s="29"/>
      <c r="D10" s="41"/>
      <c r="E10" s="31"/>
      <c r="F10" s="43">
        <f t="shared" si="1"/>
        <v>0</v>
      </c>
      <c r="G10" s="38"/>
      <c r="H10" s="20"/>
      <c r="I10" s="25"/>
      <c r="J10" s="27"/>
      <c r="K10" s="27"/>
    </row>
    <row r="11" spans="2:11">
      <c r="B11" s="19">
        <v>8</v>
      </c>
      <c r="C11" s="29"/>
      <c r="D11" s="41"/>
      <c r="E11" s="31"/>
      <c r="F11" s="43">
        <f t="shared" si="1"/>
        <v>0</v>
      </c>
      <c r="G11" s="38"/>
      <c r="H11" s="20"/>
      <c r="I11" s="25"/>
      <c r="J11" s="27"/>
      <c r="K11" s="27"/>
    </row>
    <row r="12" spans="2:11">
      <c r="B12" s="19">
        <v>9</v>
      </c>
      <c r="C12" s="29"/>
      <c r="D12" s="41"/>
      <c r="E12" s="31"/>
      <c r="F12" s="43">
        <f t="shared" si="1"/>
        <v>0</v>
      </c>
      <c r="G12" s="38"/>
      <c r="H12" s="20"/>
      <c r="I12" s="25"/>
      <c r="J12" s="27"/>
      <c r="K12" s="27"/>
    </row>
    <row r="13" spans="2:11">
      <c r="B13" s="19">
        <v>10</v>
      </c>
      <c r="C13" s="29"/>
      <c r="D13" s="41"/>
      <c r="E13" s="31"/>
      <c r="F13" s="43">
        <f t="shared" si="1"/>
        <v>0</v>
      </c>
      <c r="G13" s="38"/>
      <c r="H13" s="20"/>
      <c r="I13" s="25"/>
      <c r="J13" s="27"/>
      <c r="K13" s="27"/>
    </row>
    <row r="14" spans="2:11">
      <c r="B14" s="19">
        <v>11</v>
      </c>
      <c r="C14" s="29"/>
      <c r="D14" s="41"/>
      <c r="E14" s="31"/>
      <c r="F14" s="43">
        <f t="shared" si="1"/>
        <v>0</v>
      </c>
      <c r="G14" s="38"/>
      <c r="H14" s="20"/>
      <c r="I14" s="25"/>
      <c r="J14" s="27"/>
      <c r="K14" s="27"/>
    </row>
    <row r="15" spans="2:11">
      <c r="B15" s="19">
        <v>12</v>
      </c>
      <c r="C15" s="29"/>
      <c r="D15" s="41"/>
      <c r="E15" s="31"/>
      <c r="F15" s="43">
        <f t="shared" si="1"/>
        <v>0</v>
      </c>
      <c r="G15" s="38"/>
      <c r="H15" s="20"/>
      <c r="I15" s="25"/>
      <c r="J15" s="27"/>
      <c r="K15" s="27"/>
    </row>
    <row r="16" spans="2:11">
      <c r="B16" s="19">
        <v>13</v>
      </c>
      <c r="C16" s="29"/>
      <c r="D16" s="41"/>
      <c r="E16" s="31"/>
      <c r="F16" s="43">
        <f t="shared" si="1"/>
        <v>0</v>
      </c>
      <c r="G16" s="38"/>
      <c r="H16" s="20"/>
      <c r="I16" s="25"/>
      <c r="J16" s="27"/>
      <c r="K16" s="27"/>
    </row>
    <row r="17" spans="2:12">
      <c r="B17" s="19">
        <v>14</v>
      </c>
      <c r="C17" s="32"/>
      <c r="D17" s="41"/>
      <c r="E17" s="31"/>
      <c r="F17" s="43">
        <f t="shared" si="1"/>
        <v>0</v>
      </c>
      <c r="G17" s="39"/>
      <c r="H17" s="20"/>
      <c r="I17" s="26"/>
      <c r="J17" s="28"/>
      <c r="K17" s="28"/>
    </row>
    <row r="18" spans="2:12">
      <c r="B18" s="19">
        <v>15</v>
      </c>
      <c r="C18" s="32"/>
      <c r="D18" s="41"/>
      <c r="E18" s="31"/>
      <c r="F18" s="43">
        <f t="shared" si="1"/>
        <v>0</v>
      </c>
      <c r="G18" s="39"/>
      <c r="H18" s="20"/>
      <c r="I18" s="26"/>
      <c r="J18" s="28"/>
      <c r="K18" s="28"/>
    </row>
    <row r="19" spans="2:12">
      <c r="B19" s="19">
        <v>16</v>
      </c>
      <c r="C19" s="32"/>
      <c r="D19" s="41"/>
      <c r="E19" s="31"/>
      <c r="F19" s="43">
        <f t="shared" si="1"/>
        <v>0</v>
      </c>
      <c r="G19" s="39"/>
      <c r="H19" s="20"/>
      <c r="I19" s="26"/>
      <c r="J19" s="28"/>
      <c r="K19" s="28"/>
    </row>
    <row r="20" spans="2:12">
      <c r="B20" s="19">
        <v>17</v>
      </c>
      <c r="C20" s="32"/>
      <c r="D20" s="41"/>
      <c r="E20" s="31"/>
      <c r="F20" s="43">
        <f t="shared" si="1"/>
        <v>0</v>
      </c>
      <c r="G20" s="39"/>
      <c r="H20" s="20"/>
      <c r="I20" s="26"/>
      <c r="J20" s="28"/>
      <c r="K20" s="28"/>
    </row>
    <row r="21" spans="2:12">
      <c r="B21" s="19">
        <v>18</v>
      </c>
      <c r="C21" s="32"/>
      <c r="D21" s="41"/>
      <c r="E21" s="31"/>
      <c r="F21" s="43">
        <f t="shared" si="1"/>
        <v>0</v>
      </c>
      <c r="G21" s="39"/>
      <c r="H21" s="20"/>
      <c r="I21" s="26"/>
      <c r="J21" s="28"/>
      <c r="K21" s="28"/>
    </row>
    <row r="22" spans="2:12">
      <c r="B22" s="19">
        <v>19</v>
      </c>
      <c r="C22" s="32"/>
      <c r="D22" s="41"/>
      <c r="E22" s="31"/>
      <c r="F22" s="43">
        <f t="shared" si="1"/>
        <v>0</v>
      </c>
      <c r="G22" s="39"/>
      <c r="H22" s="20"/>
      <c r="I22" s="26"/>
      <c r="J22" s="28"/>
      <c r="K22" s="28"/>
    </row>
    <row r="23" spans="2:12">
      <c r="B23" s="19">
        <v>20</v>
      </c>
      <c r="C23" s="32"/>
      <c r="D23" s="41"/>
      <c r="E23" s="31"/>
      <c r="F23" s="43">
        <f t="shared" si="1"/>
        <v>0</v>
      </c>
      <c r="G23" s="39"/>
      <c r="H23" s="20"/>
      <c r="I23" s="26"/>
      <c r="J23" s="28"/>
      <c r="K23" s="28"/>
    </row>
    <row r="24" spans="2:12" ht="19.5" thickBot="1">
      <c r="B24" s="19"/>
      <c r="C24" s="56" t="s">
        <v>32</v>
      </c>
      <c r="D24" s="51"/>
      <c r="E24" s="52"/>
      <c r="F24" s="53"/>
      <c r="G24" s="54"/>
      <c r="H24" s="20"/>
      <c r="I24" s="25">
        <v>0</v>
      </c>
      <c r="J24" s="27">
        <f>IF(D24&gt;I24,E24*I24,F24)</f>
        <v>0</v>
      </c>
      <c r="K24" s="27">
        <f>IF(F24&gt;J24,F24-J24,0)</f>
        <v>0</v>
      </c>
    </row>
    <row r="25" spans="2:12" ht="19.5">
      <c r="B25" s="21"/>
      <c r="C25" s="46" t="s">
        <v>6</v>
      </c>
      <c r="D25" s="47"/>
      <c r="E25" s="48"/>
      <c r="F25" s="49">
        <f>SUM(F4:F24)</f>
        <v>0</v>
      </c>
      <c r="G25" s="50"/>
      <c r="H25" s="20"/>
      <c r="I25" s="22"/>
      <c r="J25" s="22">
        <f>SUM(J4:J24)</f>
        <v>0</v>
      </c>
      <c r="K25" s="22">
        <f>SUM(K4:K24)</f>
        <v>0</v>
      </c>
    </row>
    <row r="26" spans="2:12">
      <c r="H26" s="9"/>
      <c r="L26" s="2"/>
    </row>
    <row r="27" spans="2:12">
      <c r="B27" s="14" t="s">
        <v>14</v>
      </c>
      <c r="H27" s="9"/>
      <c r="I27" s="3"/>
      <c r="J27" s="3"/>
      <c r="K27" s="3"/>
    </row>
    <row r="28" spans="2:12">
      <c r="B28" s="57"/>
      <c r="C28" s="58"/>
      <c r="D28" s="58"/>
      <c r="E28" s="58"/>
      <c r="F28" s="58"/>
      <c r="G28" s="59"/>
      <c r="H28" s="9"/>
    </row>
    <row r="29" spans="2:12">
      <c r="B29" s="60"/>
      <c r="C29" s="61"/>
      <c r="D29" s="61"/>
      <c r="E29" s="61"/>
      <c r="F29" s="61"/>
      <c r="G29" s="62"/>
    </row>
    <row r="30" spans="2:12">
      <c r="B30" s="60"/>
      <c r="C30" s="61"/>
      <c r="D30" s="61"/>
      <c r="E30" s="61"/>
      <c r="F30" s="61"/>
      <c r="G30" s="62"/>
    </row>
    <row r="31" spans="2:12">
      <c r="B31" s="63"/>
      <c r="C31" s="64"/>
      <c r="D31" s="64"/>
      <c r="E31" s="64"/>
      <c r="F31" s="64"/>
      <c r="G31" s="65"/>
    </row>
  </sheetData>
  <mergeCells count="1">
    <mergeCell ref="B28:G31"/>
  </mergeCells>
  <phoneticPr fontId="1"/>
  <pageMargins left="0.51181102362204722" right="0.39370078740157483" top="0.55118110236220474" bottom="0.55118110236220474" header="0.31496062992125984" footer="0.31496062992125984"/>
  <pageSetup paperSize="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BE504-558A-48BD-B793-AB58CB716485}">
  <sheetPr>
    <pageSetUpPr fitToPage="1"/>
  </sheetPr>
  <dimension ref="B1:L31"/>
  <sheetViews>
    <sheetView topLeftCell="A7" zoomScale="90" zoomScaleNormal="90" workbookViewId="0">
      <selection activeCell="C20" sqref="C20"/>
    </sheetView>
  </sheetViews>
  <sheetFormatPr defaultRowHeight="18.75"/>
  <cols>
    <col min="1" max="1" width="1.625" customWidth="1"/>
    <col min="2" max="2" width="3.375" style="7" bestFit="1" customWidth="1"/>
    <col min="3" max="3" width="29.625" customWidth="1"/>
    <col min="4" max="4" width="11.625" style="2" customWidth="1"/>
    <col min="5" max="5" width="5.125" customWidth="1"/>
    <col min="6" max="6" width="11.625" style="2" customWidth="1"/>
    <col min="7" max="7" width="22.625" style="2" customWidth="1"/>
    <col min="8" max="8" width="2" style="2" customWidth="1"/>
    <col min="9" max="11" width="11.625" style="2" customWidth="1"/>
    <col min="12" max="12" width="27.25" customWidth="1"/>
    <col min="13" max="13" width="2" customWidth="1"/>
  </cols>
  <sheetData>
    <row r="1" spans="2:11" ht="19.5">
      <c r="B1" s="1" t="s">
        <v>28</v>
      </c>
      <c r="D1" s="4" t="s">
        <v>5</v>
      </c>
      <c r="E1" s="8"/>
      <c r="F1" s="4"/>
      <c r="G1" s="5"/>
      <c r="H1" s="5"/>
      <c r="I1" s="5"/>
      <c r="J1" s="5"/>
      <c r="K1" s="5"/>
    </row>
    <row r="2" spans="2:11" ht="19.5">
      <c r="B2" s="6" t="s">
        <v>9</v>
      </c>
      <c r="F2" s="5"/>
      <c r="G2" s="5"/>
      <c r="H2" s="5"/>
      <c r="I2" s="5" t="s">
        <v>15</v>
      </c>
      <c r="J2" s="5"/>
      <c r="K2" s="5"/>
    </row>
    <row r="3" spans="2:11">
      <c r="B3" s="15" t="s">
        <v>10</v>
      </c>
      <c r="C3" s="10" t="s">
        <v>0</v>
      </c>
      <c r="D3" s="11" t="s">
        <v>7</v>
      </c>
      <c r="E3" s="12" t="s">
        <v>8</v>
      </c>
      <c r="F3" s="13" t="s">
        <v>1</v>
      </c>
      <c r="G3" s="18" t="s">
        <v>4</v>
      </c>
      <c r="H3" s="16"/>
      <c r="I3" s="17" t="s">
        <v>11</v>
      </c>
      <c r="J3" s="23" t="s">
        <v>12</v>
      </c>
      <c r="K3" s="37" t="s">
        <v>13</v>
      </c>
    </row>
    <row r="4" spans="2:11">
      <c r="B4" s="19">
        <v>1</v>
      </c>
      <c r="C4" s="29" t="s">
        <v>31</v>
      </c>
      <c r="D4" s="41">
        <v>137000</v>
      </c>
      <c r="E4" s="31">
        <v>1</v>
      </c>
      <c r="F4" s="43">
        <f t="shared" ref="F4:F23" si="0">D4*E4</f>
        <v>137000</v>
      </c>
      <c r="G4" s="38"/>
      <c r="H4" s="20"/>
      <c r="I4" s="25"/>
      <c r="J4" s="27"/>
      <c r="K4" s="27"/>
    </row>
    <row r="5" spans="2:11">
      <c r="B5" s="19">
        <v>2</v>
      </c>
      <c r="C5" s="29" t="s">
        <v>19</v>
      </c>
      <c r="D5" s="41">
        <v>46400</v>
      </c>
      <c r="E5" s="31">
        <v>1</v>
      </c>
      <c r="F5" s="43">
        <f t="shared" si="0"/>
        <v>46400</v>
      </c>
      <c r="G5" s="38"/>
      <c r="H5" s="20"/>
      <c r="I5" s="25"/>
      <c r="J5" s="27"/>
      <c r="K5" s="27"/>
    </row>
    <row r="6" spans="2:11">
      <c r="B6" s="19">
        <v>3</v>
      </c>
      <c r="C6" s="29" t="s">
        <v>3</v>
      </c>
      <c r="D6" s="41">
        <v>15500</v>
      </c>
      <c r="E6" s="31">
        <v>1</v>
      </c>
      <c r="F6" s="43">
        <f t="shared" ref="F6:F7" si="1">D6*E6</f>
        <v>15500</v>
      </c>
      <c r="G6" s="38"/>
      <c r="H6" s="20"/>
      <c r="I6" s="25"/>
      <c r="J6" s="27"/>
      <c r="K6" s="27"/>
    </row>
    <row r="7" spans="2:11">
      <c r="B7" s="19">
        <v>4</v>
      </c>
      <c r="C7" s="29" t="s">
        <v>33</v>
      </c>
      <c r="D7" s="41">
        <v>11245</v>
      </c>
      <c r="E7" s="31">
        <v>1</v>
      </c>
      <c r="F7" s="43">
        <f t="shared" si="1"/>
        <v>11245</v>
      </c>
      <c r="G7" s="38"/>
      <c r="H7" s="20"/>
      <c r="I7" s="25"/>
      <c r="J7" s="27"/>
      <c r="K7" s="27"/>
    </row>
    <row r="8" spans="2:11">
      <c r="B8" s="19">
        <v>5</v>
      </c>
      <c r="C8" s="29" t="s">
        <v>2</v>
      </c>
      <c r="D8" s="41">
        <v>15000</v>
      </c>
      <c r="E8" s="31">
        <v>1</v>
      </c>
      <c r="F8" s="43">
        <f t="shared" ref="F8:F20" si="2">D8*E8</f>
        <v>15000</v>
      </c>
      <c r="G8" s="38"/>
      <c r="H8" s="20"/>
      <c r="I8" s="25"/>
      <c r="J8" s="27"/>
      <c r="K8" s="27"/>
    </row>
    <row r="9" spans="2:11">
      <c r="B9" s="19">
        <v>6</v>
      </c>
      <c r="C9" s="29" t="s">
        <v>30</v>
      </c>
      <c r="D9" s="41">
        <v>20000</v>
      </c>
      <c r="E9" s="31">
        <v>1</v>
      </c>
      <c r="F9" s="43">
        <f t="shared" si="2"/>
        <v>20000</v>
      </c>
      <c r="G9" s="38"/>
      <c r="H9" s="20"/>
      <c r="I9" s="25"/>
      <c r="J9" s="27"/>
      <c r="K9" s="27"/>
    </row>
    <row r="10" spans="2:11">
      <c r="B10" s="19">
        <v>7</v>
      </c>
      <c r="C10" s="29" t="s">
        <v>20</v>
      </c>
      <c r="D10" s="41">
        <v>5000</v>
      </c>
      <c r="E10" s="31">
        <v>1</v>
      </c>
      <c r="F10" s="43">
        <f t="shared" si="2"/>
        <v>5000</v>
      </c>
      <c r="G10" s="38"/>
      <c r="H10" s="20"/>
      <c r="I10" s="25"/>
      <c r="J10" s="27"/>
      <c r="K10" s="27"/>
    </row>
    <row r="11" spans="2:11">
      <c r="B11" s="19">
        <v>8</v>
      </c>
      <c r="C11" s="29" t="s">
        <v>29</v>
      </c>
      <c r="D11" s="41">
        <v>12000</v>
      </c>
      <c r="E11" s="31">
        <v>1</v>
      </c>
      <c r="F11" s="43">
        <f t="shared" si="2"/>
        <v>12000</v>
      </c>
      <c r="G11" s="38"/>
      <c r="H11" s="20"/>
      <c r="I11" s="25"/>
      <c r="J11" s="27"/>
      <c r="K11" s="27"/>
    </row>
    <row r="12" spans="2:11">
      <c r="B12" s="19">
        <v>9</v>
      </c>
      <c r="C12" s="29" t="s">
        <v>25</v>
      </c>
      <c r="D12" s="41">
        <v>10000</v>
      </c>
      <c r="E12" s="31">
        <v>1</v>
      </c>
      <c r="F12" s="43">
        <f t="shared" si="2"/>
        <v>10000</v>
      </c>
      <c r="G12" s="38"/>
      <c r="H12" s="20"/>
      <c r="I12" s="25"/>
      <c r="J12" s="27"/>
      <c r="K12" s="27"/>
    </row>
    <row r="13" spans="2:11">
      <c r="B13" s="19">
        <v>10</v>
      </c>
      <c r="C13" s="29" t="s">
        <v>26</v>
      </c>
      <c r="D13" s="41">
        <v>15000</v>
      </c>
      <c r="E13" s="31">
        <v>4</v>
      </c>
      <c r="F13" s="43">
        <f t="shared" si="2"/>
        <v>60000</v>
      </c>
      <c r="G13" s="38"/>
      <c r="H13" s="20"/>
      <c r="I13" s="25"/>
      <c r="J13" s="27"/>
      <c r="K13" s="27"/>
    </row>
    <row r="14" spans="2:11">
      <c r="B14" s="19">
        <v>11</v>
      </c>
      <c r="C14" s="29" t="s">
        <v>27</v>
      </c>
      <c r="D14" s="41">
        <v>3000</v>
      </c>
      <c r="E14" s="31">
        <v>10</v>
      </c>
      <c r="F14" s="43">
        <f t="shared" si="2"/>
        <v>30000</v>
      </c>
      <c r="G14" s="38"/>
      <c r="H14" s="20"/>
      <c r="I14" s="25"/>
      <c r="J14" s="27"/>
      <c r="K14" s="27"/>
    </row>
    <row r="15" spans="2:11">
      <c r="B15" s="19">
        <v>12</v>
      </c>
      <c r="C15" s="29" t="s">
        <v>34</v>
      </c>
      <c r="D15" s="41">
        <v>60000</v>
      </c>
      <c r="E15" s="31">
        <v>1</v>
      </c>
      <c r="F15" s="43">
        <f t="shared" si="2"/>
        <v>60000</v>
      </c>
      <c r="G15" s="38"/>
      <c r="H15" s="20"/>
      <c r="I15" s="25"/>
      <c r="J15" s="27"/>
      <c r="K15" s="27"/>
    </row>
    <row r="16" spans="2:11">
      <c r="B16" s="19">
        <v>13</v>
      </c>
      <c r="C16" s="29"/>
      <c r="D16" s="41"/>
      <c r="E16" s="31"/>
      <c r="F16" s="43">
        <f t="shared" si="2"/>
        <v>0</v>
      </c>
      <c r="G16" s="38"/>
      <c r="H16" s="20"/>
      <c r="I16" s="25"/>
      <c r="J16" s="27"/>
      <c r="K16" s="27"/>
    </row>
    <row r="17" spans="2:12">
      <c r="B17" s="19">
        <v>14</v>
      </c>
      <c r="C17" s="29"/>
      <c r="D17" s="41"/>
      <c r="E17" s="31"/>
      <c r="F17" s="43">
        <f t="shared" si="2"/>
        <v>0</v>
      </c>
      <c r="G17" s="38"/>
      <c r="H17" s="20"/>
      <c r="I17" s="25"/>
      <c r="J17" s="27"/>
      <c r="K17" s="27"/>
    </row>
    <row r="18" spans="2:12">
      <c r="B18" s="19">
        <v>15</v>
      </c>
      <c r="C18" s="29"/>
      <c r="D18" s="41"/>
      <c r="E18" s="31"/>
      <c r="F18" s="43">
        <f t="shared" si="2"/>
        <v>0</v>
      </c>
      <c r="G18" s="38"/>
      <c r="H18" s="20"/>
      <c r="I18" s="25"/>
      <c r="J18" s="27"/>
      <c r="K18" s="27"/>
    </row>
    <row r="19" spans="2:12">
      <c r="B19" s="19">
        <v>16</v>
      </c>
      <c r="C19" s="29"/>
      <c r="D19" s="41"/>
      <c r="E19" s="31"/>
      <c r="F19" s="43">
        <f t="shared" si="2"/>
        <v>0</v>
      </c>
      <c r="G19" s="38"/>
      <c r="H19" s="20"/>
      <c r="I19" s="25"/>
      <c r="J19" s="27"/>
      <c r="K19" s="27"/>
    </row>
    <row r="20" spans="2:12">
      <c r="B20" s="19">
        <v>17</v>
      </c>
      <c r="C20" s="29"/>
      <c r="D20" s="41"/>
      <c r="E20" s="31"/>
      <c r="F20" s="43">
        <f t="shared" si="2"/>
        <v>0</v>
      </c>
      <c r="G20" s="38"/>
      <c r="H20" s="20"/>
      <c r="I20" s="25"/>
      <c r="J20" s="27"/>
      <c r="K20" s="27"/>
    </row>
    <row r="21" spans="2:12">
      <c r="B21" s="19">
        <v>18</v>
      </c>
      <c r="C21" s="29"/>
      <c r="D21" s="41"/>
      <c r="E21" s="31"/>
      <c r="F21" s="43">
        <f t="shared" si="0"/>
        <v>0</v>
      </c>
      <c r="G21" s="38"/>
      <c r="H21" s="20"/>
      <c r="I21" s="25"/>
      <c r="J21" s="27"/>
      <c r="K21" s="27"/>
    </row>
    <row r="22" spans="2:12">
      <c r="B22" s="19">
        <v>19</v>
      </c>
      <c r="C22" s="29"/>
      <c r="D22" s="41"/>
      <c r="E22" s="31"/>
      <c r="F22" s="43">
        <f t="shared" si="0"/>
        <v>0</v>
      </c>
      <c r="G22" s="38"/>
      <c r="H22" s="20"/>
      <c r="I22" s="25"/>
      <c r="J22" s="27"/>
      <c r="K22" s="27"/>
    </row>
    <row r="23" spans="2:12">
      <c r="B23" s="19">
        <v>20</v>
      </c>
      <c r="C23" s="29"/>
      <c r="D23" s="41"/>
      <c r="E23" s="31"/>
      <c r="F23" s="43">
        <f t="shared" si="0"/>
        <v>0</v>
      </c>
      <c r="G23" s="38"/>
      <c r="H23" s="20"/>
      <c r="I23" s="25"/>
      <c r="J23" s="27"/>
      <c r="K23" s="27"/>
    </row>
    <row r="24" spans="2:12" ht="19.5" thickBot="1">
      <c r="B24" s="19"/>
      <c r="C24" s="55" t="s">
        <v>32</v>
      </c>
      <c r="D24" s="42"/>
      <c r="E24" s="33"/>
      <c r="F24" s="44"/>
      <c r="G24" s="39"/>
      <c r="H24" s="20"/>
      <c r="I24" s="26">
        <v>0</v>
      </c>
      <c r="J24" s="24">
        <f>IF(D24&gt;I24,I24*E24,F24)</f>
        <v>0</v>
      </c>
      <c r="K24" s="24">
        <f>F24-J24</f>
        <v>0</v>
      </c>
    </row>
    <row r="25" spans="2:12" ht="19.5">
      <c r="B25" s="21"/>
      <c r="C25" s="34" t="s">
        <v>6</v>
      </c>
      <c r="D25" s="35"/>
      <c r="E25" s="36"/>
      <c r="F25" s="45">
        <f>SUM(F4:F24)</f>
        <v>422145</v>
      </c>
      <c r="G25" s="30"/>
      <c r="H25" s="20"/>
      <c r="I25" s="22"/>
      <c r="J25" s="22">
        <f>SUM(J4:J24)</f>
        <v>0</v>
      </c>
      <c r="K25" s="22">
        <f>SUM(K4:K24)</f>
        <v>0</v>
      </c>
    </row>
    <row r="26" spans="2:12">
      <c r="H26" s="9"/>
      <c r="L26" s="2"/>
    </row>
    <row r="27" spans="2:12">
      <c r="B27" s="14" t="s">
        <v>14</v>
      </c>
      <c r="H27" s="9"/>
      <c r="I27" s="3"/>
      <c r="J27" s="3"/>
      <c r="K27" s="3"/>
    </row>
    <row r="28" spans="2:12">
      <c r="B28" s="57"/>
      <c r="C28" s="58"/>
      <c r="D28" s="58"/>
      <c r="E28" s="58"/>
      <c r="F28" s="58"/>
      <c r="G28" s="59"/>
      <c r="H28" s="9"/>
    </row>
    <row r="29" spans="2:12">
      <c r="B29" s="60"/>
      <c r="C29" s="61"/>
      <c r="D29" s="61"/>
      <c r="E29" s="61"/>
      <c r="F29" s="61"/>
      <c r="G29" s="62"/>
    </row>
    <row r="30" spans="2:12">
      <c r="B30" s="60"/>
      <c r="C30" s="61"/>
      <c r="D30" s="61"/>
      <c r="E30" s="61"/>
      <c r="F30" s="61"/>
      <c r="G30" s="62"/>
    </row>
    <row r="31" spans="2:12">
      <c r="B31" s="63"/>
      <c r="C31" s="64"/>
      <c r="D31" s="64"/>
      <c r="E31" s="64"/>
      <c r="F31" s="64"/>
      <c r="G31" s="65"/>
    </row>
  </sheetData>
  <mergeCells count="1">
    <mergeCell ref="B28:G31"/>
  </mergeCells>
  <phoneticPr fontId="1"/>
  <pageMargins left="0.51181102362204722" right="0.39370078740157483" top="0.55118110236220474" bottom="0.55118110236220474" header="0.31496062992125984" footer="0.31496062992125984"/>
  <pageSetup paperSize="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7507D-D26D-4E9E-9C50-AD231072A064}">
  <dimension ref="B1:J58"/>
  <sheetViews>
    <sheetView topLeftCell="A40" zoomScale="90" zoomScaleNormal="90" workbookViewId="0">
      <selection activeCell="L50" sqref="L50"/>
    </sheetView>
  </sheetViews>
  <sheetFormatPr defaultRowHeight="18.75"/>
  <cols>
    <col min="1" max="1" width="1.25" customWidth="1"/>
    <col min="11" max="11" width="3" customWidth="1"/>
  </cols>
  <sheetData>
    <row r="1" spans="2:2">
      <c r="B1" t="s">
        <v>16</v>
      </c>
    </row>
    <row r="15" spans="2:2">
      <c r="B15" t="s">
        <v>17</v>
      </c>
    </row>
    <row r="29" spans="2:2">
      <c r="B29" t="s">
        <v>18</v>
      </c>
    </row>
    <row r="42" spans="2:2">
      <c r="B42" t="s">
        <v>21</v>
      </c>
    </row>
    <row r="55" spans="2:10">
      <c r="B55" s="40"/>
      <c r="C55" s="40"/>
      <c r="D55" s="40"/>
      <c r="E55" s="40"/>
      <c r="F55" s="40"/>
      <c r="G55" s="40"/>
      <c r="H55" s="40"/>
      <c r="I55" s="40"/>
      <c r="J55" s="40"/>
    </row>
    <row r="56" spans="2:10">
      <c r="B56" t="s">
        <v>22</v>
      </c>
    </row>
    <row r="57" spans="2:10">
      <c r="B57" t="s">
        <v>24</v>
      </c>
    </row>
    <row r="58" spans="2:10">
      <c r="B58" t="s">
        <v>23</v>
      </c>
    </row>
  </sheetData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設備明細 </vt:lpstr>
      <vt:lpstr>記入例）設備明細</vt:lpstr>
      <vt:lpstr>例）購入設備 見積り</vt:lpstr>
      <vt:lpstr>'記入例）設備明細'!Print_Area</vt:lpstr>
      <vt:lpstr>'設備明細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村川愛子</dc:creator>
  <cp:lastModifiedBy>Kawabata Kiyoshi（川端 潔）オリックス</cp:lastModifiedBy>
  <cp:lastPrinted>2026-08-18T02:26:23Z</cp:lastPrinted>
  <dcterms:created xsi:type="dcterms:W3CDTF">2023-09-25T04:52:18Z</dcterms:created>
  <dcterms:modified xsi:type="dcterms:W3CDTF">2026-08-18T02:27:07Z</dcterms:modified>
</cp:coreProperties>
</file>